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30" windowWidth="20880" windowHeight="12285" activeTab="0"/>
  </bookViews>
  <sheets>
    <sheet name="install items" sheetId="1" r:id="rId1"/>
  </sheets>
  <definedNames>
    <definedName name="_xlnm.Print_Area" localSheetId="0">'install items'!$A$1:$H$84</definedName>
  </definedNames>
  <calcPr fullCalcOnLoad="1"/>
</workbook>
</file>

<file path=xl/sharedStrings.xml><?xml version="1.0" encoding="utf-8"?>
<sst xmlns="http://schemas.openxmlformats.org/spreadsheetml/2006/main" count="184" uniqueCount="178">
  <si>
    <t>Cabinets</t>
  </si>
  <si>
    <t>Base Mounted 332 Cabinet</t>
  </si>
  <si>
    <t>Pole Mounted 336 Cabinet</t>
  </si>
  <si>
    <t>170 Controller</t>
  </si>
  <si>
    <t>Loop Detector, Model 222</t>
  </si>
  <si>
    <t>Load Switches</t>
  </si>
  <si>
    <t>LED Module 12" red arrow</t>
  </si>
  <si>
    <t>LED Module 12" yellow arrow</t>
  </si>
  <si>
    <t>LED Module 12" green arrow</t>
  </si>
  <si>
    <t>LED Module 12" red ball</t>
  </si>
  <si>
    <t>LED Module 12" yellow ball</t>
  </si>
  <si>
    <t>LED Module 12" green ball</t>
  </si>
  <si>
    <t>Antenna 9 db omni</t>
  </si>
  <si>
    <t>Jumper 3' N-N RG-58</t>
  </si>
  <si>
    <t>Jumper 60' N-N RG-213</t>
  </si>
  <si>
    <t>Unit Cost</t>
  </si>
  <si>
    <t>Total</t>
  </si>
  <si>
    <t>Cost</t>
  </si>
  <si>
    <t>T-06-0800</t>
  </si>
  <si>
    <t>T-03-0240</t>
  </si>
  <si>
    <t>T-03-0230</t>
  </si>
  <si>
    <t>Master code</t>
  </si>
  <si>
    <t>T-01-0010</t>
  </si>
  <si>
    <t>T-01-0020</t>
  </si>
  <si>
    <t>T-01-0100</t>
  </si>
  <si>
    <t>T-01-0510</t>
  </si>
  <si>
    <t>T-01-0600</t>
  </si>
  <si>
    <t>T-01-0700</t>
  </si>
  <si>
    <t>T-02-0040</t>
  </si>
  <si>
    <t>T-02-0090</t>
  </si>
  <si>
    <t>T-02-0099</t>
  </si>
  <si>
    <t>T-02-0300</t>
  </si>
  <si>
    <t>T-02-0310</t>
  </si>
  <si>
    <t>T-02-0320</t>
  </si>
  <si>
    <t>T-02-0330</t>
  </si>
  <si>
    <t>T-02-0340</t>
  </si>
  <si>
    <t>T-02-0350</t>
  </si>
  <si>
    <t>T-02-0400</t>
  </si>
  <si>
    <t>T-02-0500</t>
  </si>
  <si>
    <t>T-02-0510</t>
  </si>
  <si>
    <t>T-02-0520</t>
  </si>
  <si>
    <t>T-02-0530</t>
  </si>
  <si>
    <t>Signals</t>
  </si>
  <si>
    <t>FINAL TOTAL</t>
  </si>
  <si>
    <t>Item Number:</t>
  </si>
  <si>
    <t>County:</t>
  </si>
  <si>
    <t>Description:</t>
  </si>
  <si>
    <t>Project No.</t>
  </si>
  <si>
    <t>Project Manager:</t>
  </si>
  <si>
    <t>Office Charge No.</t>
  </si>
  <si>
    <t>Send copies to:</t>
  </si>
  <si>
    <t># of left turns put here</t>
  </si>
  <si>
    <t xml:space="preserve">Ted.Swansegar@ky.gov        </t>
  </si>
  <si>
    <t>Fund:</t>
  </si>
  <si>
    <t>Activity:</t>
  </si>
  <si>
    <t>Department:</t>
  </si>
  <si>
    <t>District:</t>
  </si>
  <si>
    <t>Function:</t>
  </si>
  <si>
    <t>Program:</t>
  </si>
  <si>
    <t>Object Code:</t>
  </si>
  <si>
    <t>T-02-0033</t>
  </si>
  <si>
    <t>T-02-0034</t>
  </si>
  <si>
    <t>Isolator, Model 242 (for ped detector and railroad)</t>
  </si>
  <si>
    <t>12 inch red/yellowbeacon</t>
  </si>
  <si>
    <t>T-02-0365</t>
  </si>
  <si>
    <t>Video Detection System Camera Detector, SP</t>
  </si>
  <si>
    <t>T-02-0401</t>
  </si>
  <si>
    <t>Camera Mounting System</t>
  </si>
  <si>
    <t>Antenna 6 db omni</t>
  </si>
  <si>
    <t>Antenna 10 db yagi</t>
  </si>
  <si>
    <t>Surge Protector for Radio</t>
  </si>
  <si>
    <t>Special Order</t>
  </si>
  <si>
    <t>Kerry needs to be notified of any</t>
  </si>
  <si>
    <t>Special Orders</t>
  </si>
  <si>
    <t>T-06-0730</t>
  </si>
  <si>
    <t>Ped Button w/o Plunger</t>
  </si>
  <si>
    <t>T-06-0710</t>
  </si>
  <si>
    <t>Ped Detector Pole Mount FSA Box</t>
  </si>
  <si>
    <t>T-02-0670</t>
  </si>
  <si>
    <t>Pedestal</t>
  </si>
  <si>
    <t>T-02-0650</t>
  </si>
  <si>
    <t>Pedstl.top mntg.bkt One-way</t>
  </si>
  <si>
    <t>T-02-0660</t>
  </si>
  <si>
    <t>Pedstl.top mntg.bkt Two-way</t>
  </si>
  <si>
    <t>T-02-0640</t>
  </si>
  <si>
    <t>Mast arm mount signal bracket (3 section)</t>
  </si>
  <si>
    <t>Mast arm mount signal bracket (4 section)</t>
  </si>
  <si>
    <t>T-02-0641</t>
  </si>
  <si>
    <t>Mast arm mount signal bracket (5 section)</t>
  </si>
  <si>
    <t>T-02-0642</t>
  </si>
  <si>
    <t>Mast arm sign hangers 30"</t>
  </si>
  <si>
    <t>T-02-0643</t>
  </si>
  <si>
    <t>T-02-0644</t>
  </si>
  <si>
    <t>Mast arm sign hangers 36"</t>
  </si>
  <si>
    <t>Mast arm sign hangers 48"</t>
  </si>
  <si>
    <t>T-02-0645</t>
  </si>
  <si>
    <t>E389</t>
  </si>
  <si>
    <t>T-17-0015</t>
  </si>
  <si>
    <t>T-02-0661</t>
  </si>
  <si>
    <t/>
  </si>
  <si>
    <t>T-02-0032</t>
  </si>
  <si>
    <t>T-02-0043</t>
  </si>
  <si>
    <t>Post Top for Pedestal (each)</t>
  </si>
  <si>
    <t>Siemen 3 section backplate</t>
  </si>
  <si>
    <t>Siemen 4 secton 12" signal (poly)</t>
  </si>
  <si>
    <t>Siemen 4 section 12" signal double red</t>
  </si>
  <si>
    <t>Siemen 5 section, 12 inch signal (poly)</t>
  </si>
  <si>
    <t>T-02-0041</t>
  </si>
  <si>
    <t xml:space="preserve">Siemen 5 section backplate </t>
  </si>
  <si>
    <t xml:space="preserve">Siemen 4-sec. straight signal backplate </t>
  </si>
  <si>
    <t>T-02-0051</t>
  </si>
  <si>
    <t>2" wide fluorescent yellow reflective tape</t>
  </si>
  <si>
    <t>Pedestrian signal housing</t>
  </si>
  <si>
    <t>Audible pedestrian detector</t>
  </si>
  <si>
    <t xml:space="preserve">LED Countdown Pedestrian Module </t>
  </si>
  <si>
    <t>30 X 36 through 36 X 36 sign hanger (New)</t>
  </si>
  <si>
    <t>T-02-0001</t>
  </si>
  <si>
    <t>1-section beacon backplate</t>
  </si>
  <si>
    <t>T-02-0042</t>
  </si>
  <si>
    <t>4-sec dbl red backplate only</t>
  </si>
  <si>
    <t>T-01-0000</t>
  </si>
  <si>
    <t xml:space="preserve">Aluminum Cabinet (Beacon) </t>
  </si>
  <si>
    <t>T-01-0105</t>
  </si>
  <si>
    <t>ATC Controller</t>
  </si>
  <si>
    <t>T-01-0106</t>
  </si>
  <si>
    <t>1C w/Maxtime (this should go with item ATC controller)</t>
  </si>
  <si>
    <t>T-01-0110</t>
  </si>
  <si>
    <t>170NX Compact Controller</t>
  </si>
  <si>
    <t>T-01-0200</t>
  </si>
  <si>
    <t xml:space="preserve">School Clock </t>
  </si>
  <si>
    <t>T-01-0501</t>
  </si>
  <si>
    <t>Conflict Monitor, Model 2018</t>
  </si>
  <si>
    <t>T-02-0009</t>
  </si>
  <si>
    <t>Siemens 3 Section Signal</t>
  </si>
  <si>
    <t>T-02-0080</t>
  </si>
  <si>
    <t>Special items</t>
  </si>
  <si>
    <t>MDS Radios 9810</t>
  </si>
  <si>
    <t>T-02-0504</t>
  </si>
  <si>
    <t>Router (this includes power supply/antenna/cabling)</t>
  </si>
  <si>
    <t>T-02-0507</t>
  </si>
  <si>
    <t>Ethernet/Serial Data Radio</t>
  </si>
  <si>
    <t>T-09-0410</t>
  </si>
  <si>
    <t>Sign Hanger for 48" signs</t>
  </si>
  <si>
    <t>T-09-0415</t>
  </si>
  <si>
    <t>9 X 15 Countdown Ped Sign DBL Sided</t>
  </si>
  <si>
    <t>1,6,8,12</t>
  </si>
  <si>
    <t>Grant.DeRossett@ky.gov</t>
  </si>
  <si>
    <t>Adam.proctor@ky.gov</t>
  </si>
  <si>
    <t>2,3,7,9</t>
  </si>
  <si>
    <t>Contractor Signature</t>
  </si>
  <si>
    <t>Jessica.goodwin@ky.gov</t>
  </si>
  <si>
    <t>that they have received all the items</t>
  </si>
  <si>
    <t>Charlie.weitzel@ky.gov</t>
  </si>
  <si>
    <t>4,5,10,11</t>
  </si>
  <si>
    <t>updated 1/29/2018</t>
  </si>
  <si>
    <t>Shannon.riddle@ky.gov</t>
  </si>
  <si>
    <t>Author of List</t>
  </si>
  <si>
    <t>Author Contact</t>
  </si>
  <si>
    <t>ITEMS FOR MASTARMS INSTALL</t>
  </si>
  <si>
    <t>The district(b9) and the county(b10) input shall be the in numerical form.  Ex.  District  07(district seven), County 034(Fayette).  All list shall be review by Traffic Operations.   The consultant shall create Project Release in pdf form to place in proposal.  Make sure that you enter info in the author of list and author contact.</t>
  </si>
  <si>
    <t>Kerry Roberts needs to be notified of any</t>
  </si>
  <si>
    <t>Email:Kerry.roberts@ky.gov</t>
  </si>
  <si>
    <t>THERE MAY BE OTHER SIGNAL HEADS THAT CAN BE SPECIAL ORDERED THAT ARE NOT LISTED.</t>
  </si>
  <si>
    <t>CONTACT DIVISION OF TRAFFIC OPERATIONS FOR MORE DETAILS</t>
  </si>
  <si>
    <t>"Install 170 Controller" bid item needs: Type of cabinet, 170 controller, model 242 isolator (if needed), model 222 Loop detector (if needed), and load switches.  "Install ATC controller" bid item needs:  Type of cabinet, ATC controller, 1C w/Maxtime, model 242 isolator (if needed), model 222 Loop detector (if needed), and load switches. If flashing yellow install, Conflict Monitor, model 2018 is needed.</t>
  </si>
  <si>
    <t>1 load switch for each phase # used for vehicle and ped.</t>
  </si>
  <si>
    <t>like 1,2,4,5,6,8 so it will be 6 load switches.</t>
  </si>
  <si>
    <t>note: 332 cabinet has a I and J input file but 336</t>
  </si>
  <si>
    <t>cabinet only has I input file.</t>
  </si>
  <si>
    <t>model 242: slot one is phase 2 &amp; 4, slot two is phase 6 &amp; 8</t>
  </si>
  <si>
    <t>Consultant must itemize LED modules (Green Yellow Red), LED Pedestrian Heads, housings, and backplates for each item.</t>
  </si>
  <si>
    <t>* The beacon must be itemized as an LED module,  housing, and backplate.</t>
  </si>
  <si>
    <t>Note: All signal heads backplates now come with yellow reflective tape</t>
  </si>
  <si>
    <t xml:space="preserve">If using Video Detection install item, please indicate the # of left turn movements per camera per install.  </t>
  </si>
  <si>
    <t>Video Detection System also includes Camera Mounting System.</t>
  </si>
  <si>
    <t>Pedestal includes the transformer base, 10 foot tube, and anchor bolts</t>
  </si>
  <si>
    <t>Pedestal tops shall be added: one head use one-way, two heads use two-way, no heads use post top.</t>
  </si>
  <si>
    <t>Each ped button gets one FSA box, ped button, and sign DBL sided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</si>
</sst>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Red]&quot;$&quot;#,##0.00"/>
    <numFmt numFmtId="165" formatCode="#,##0.00;[Red]#,##0.00"/>
    <numFmt numFmtId="166" formatCode="&quot;$&quot;#,##0.00"/>
    <numFmt numFmtId="167" formatCode="&quot;$&quot;#,##0.00;\-&quot;$&quot;#,##0.00"/>
  </numFmts>
  <fonts count="45">
    <font>
      <sz val="10"/>
      <name val="Arial"/>
      <family val="0"/>
    </font>
    <font>
      <b/>
      <sz val="10"/>
      <name val="Arial"/>
      <family val="2"/>
    </font>
    <font>
      <b/>
      <sz val="14"/>
      <name val="Arial"/>
      <family val="2"/>
    </font>
    <font>
      <b/>
      <sz val="12"/>
      <name val="Arial"/>
      <family val="2"/>
    </font>
    <font>
      <sz val="11"/>
      <name val="Arial"/>
      <family val="2"/>
    </font>
    <font>
      <b/>
      <sz val="11"/>
      <name val="Arial"/>
      <family val="2"/>
    </font>
    <font>
      <sz val="9"/>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10"/>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
      <patternFill patternType="solid">
        <fgColor indexed="45"/>
        <bgColor indexed="64"/>
      </patternFill>
    </fill>
    <fill>
      <patternFill patternType="solid">
        <fgColor indexed="47"/>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style="thin"/>
      <top style="medium"/>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8"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7"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98">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4" fillId="0" borderId="0" xfId="0" applyFont="1" applyFill="1" applyBorder="1" applyAlignment="1">
      <alignment horizontal="left"/>
    </xf>
    <xf numFmtId="0" fontId="4" fillId="0" borderId="0" xfId="0" applyFont="1" applyBorder="1" applyAlignment="1">
      <alignment/>
    </xf>
    <xf numFmtId="0" fontId="4" fillId="0" borderId="0" xfId="0" applyFont="1" applyBorder="1" applyAlignment="1">
      <alignment horizontal="left"/>
    </xf>
    <xf numFmtId="0" fontId="4" fillId="0" borderId="0" xfId="0" applyFont="1" applyAlignment="1">
      <alignment horizontal="left"/>
    </xf>
    <xf numFmtId="0" fontId="0" fillId="0" borderId="10" xfId="0" applyBorder="1" applyAlignment="1">
      <alignment/>
    </xf>
    <xf numFmtId="164" fontId="0" fillId="33" borderId="10" xfId="0" applyNumberFormat="1" applyFill="1" applyBorder="1" applyAlignment="1">
      <alignment/>
    </xf>
    <xf numFmtId="0" fontId="0" fillId="0" borderId="10" xfId="0" applyBorder="1" applyAlignment="1" applyProtection="1">
      <alignment/>
      <protection locked="0"/>
    </xf>
    <xf numFmtId="0" fontId="4" fillId="0" borderId="0"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0" fillId="0" borderId="10" xfId="0" applyBorder="1" applyAlignment="1">
      <alignment horizontal="left"/>
    </xf>
    <xf numFmtId="0" fontId="0" fillId="0" borderId="10" xfId="0" applyFill="1" applyBorder="1" applyAlignment="1">
      <alignment/>
    </xf>
    <xf numFmtId="0" fontId="4" fillId="34" borderId="0" xfId="0" applyFont="1" applyFill="1" applyBorder="1" applyAlignment="1">
      <alignment horizontal="left"/>
    </xf>
    <xf numFmtId="0" fontId="2" fillId="34" borderId="0" xfId="0" applyFont="1" applyFill="1" applyBorder="1" applyAlignment="1">
      <alignment horizontal="center"/>
    </xf>
    <xf numFmtId="0" fontId="0" fillId="0" borderId="13" xfId="57" applyBorder="1" applyProtection="1">
      <alignment/>
      <protection locked="0"/>
    </xf>
    <xf numFmtId="0" fontId="0" fillId="0" borderId="12" xfId="58" applyBorder="1" applyAlignment="1">
      <alignment horizontal="left"/>
      <protection/>
    </xf>
    <xf numFmtId="0" fontId="0" fillId="0" borderId="14" xfId="58" applyFont="1" applyBorder="1" applyAlignment="1">
      <alignment horizontal="left"/>
      <protection/>
    </xf>
    <xf numFmtId="0" fontId="0" fillId="0" borderId="10" xfId="58" applyBorder="1">
      <alignment/>
      <protection/>
    </xf>
    <xf numFmtId="0" fontId="0" fillId="0" borderId="10" xfId="58" applyFill="1" applyBorder="1">
      <alignment/>
      <protection/>
    </xf>
    <xf numFmtId="0" fontId="0" fillId="0" borderId="10" xfId="58" applyBorder="1" applyAlignment="1">
      <alignment horizontal="left"/>
      <protection/>
    </xf>
    <xf numFmtId="0" fontId="0" fillId="0" borderId="10" xfId="58" applyNumberFormat="1" applyFont="1" applyFill="1" applyBorder="1" applyAlignment="1">
      <alignment/>
      <protection/>
    </xf>
    <xf numFmtId="0" fontId="0" fillId="0" borderId="10" xfId="58" applyFont="1" applyBorder="1" applyAlignment="1">
      <alignment horizontal="left"/>
      <protection/>
    </xf>
    <xf numFmtId="0" fontId="0" fillId="0" borderId="0" xfId="58">
      <alignment/>
      <protection/>
    </xf>
    <xf numFmtId="0" fontId="0" fillId="0" borderId="10" xfId="58" applyBorder="1" applyProtection="1">
      <alignment/>
      <protection locked="0"/>
    </xf>
    <xf numFmtId="0" fontId="0" fillId="34" borderId="10" xfId="58" applyFill="1" applyBorder="1" applyAlignment="1">
      <alignment horizontal="left"/>
      <protection/>
    </xf>
    <xf numFmtId="164" fontId="0" fillId="0" borderId="14" xfId="58" applyNumberFormat="1" applyBorder="1">
      <alignment/>
      <protection/>
    </xf>
    <xf numFmtId="164" fontId="0" fillId="0" borderId="15" xfId="58" applyNumberFormat="1" applyBorder="1">
      <alignment/>
      <protection/>
    </xf>
    <xf numFmtId="0" fontId="0" fillId="0" borderId="16" xfId="58" applyNumberFormat="1" applyFont="1" applyFill="1" applyBorder="1" applyAlignment="1">
      <alignment/>
      <protection/>
    </xf>
    <xf numFmtId="0" fontId="0" fillId="0" borderId="13" xfId="58" applyNumberFormat="1" applyFont="1" applyFill="1" applyBorder="1" applyAlignment="1">
      <alignment/>
      <protection/>
    </xf>
    <xf numFmtId="0" fontId="0" fillId="0" borderId="11" xfId="58" applyBorder="1" applyAlignment="1">
      <alignment horizontal="left"/>
      <protection/>
    </xf>
    <xf numFmtId="167" fontId="0" fillId="0" borderId="0" xfId="0" applyNumberFormat="1" applyFont="1" applyFill="1" applyBorder="1" applyAlignment="1">
      <alignment/>
    </xf>
    <xf numFmtId="167" fontId="0" fillId="0" borderId="10" xfId="0" applyNumberFormat="1" applyFont="1" applyFill="1" applyBorder="1" applyAlignment="1">
      <alignment horizontal="right"/>
    </xf>
    <xf numFmtId="167" fontId="0" fillId="0" borderId="10" xfId="0" applyNumberFormat="1" applyFont="1" applyFill="1" applyBorder="1" applyAlignment="1">
      <alignment/>
    </xf>
    <xf numFmtId="167" fontId="0" fillId="0" borderId="0" xfId="0" applyNumberFormat="1" applyFont="1" applyFill="1" applyBorder="1" applyAlignment="1">
      <alignment/>
    </xf>
    <xf numFmtId="167" fontId="0" fillId="0" borderId="17" xfId="0" applyNumberFormat="1" applyFont="1" applyFill="1" applyBorder="1" applyAlignment="1">
      <alignment horizontal="right"/>
    </xf>
    <xf numFmtId="167" fontId="0" fillId="0" borderId="0" xfId="0" applyNumberFormat="1" applyFont="1" applyFill="1" applyBorder="1" applyAlignment="1">
      <alignment horizontal="right"/>
    </xf>
    <xf numFmtId="167" fontId="0" fillId="0" borderId="13" xfId="0" applyNumberFormat="1" applyFont="1" applyFill="1" applyBorder="1" applyAlignment="1">
      <alignment/>
    </xf>
    <xf numFmtId="0" fontId="0" fillId="0" borderId="0" xfId="0" applyAlignment="1">
      <alignment/>
    </xf>
    <xf numFmtId="0" fontId="0" fillId="0" borderId="12" xfId="0" applyBorder="1" applyAlignment="1">
      <alignment horizontal="left"/>
    </xf>
    <xf numFmtId="0" fontId="0" fillId="0" borderId="18" xfId="0" applyBorder="1" applyAlignment="1">
      <alignment horizontal="left"/>
    </xf>
    <xf numFmtId="0" fontId="0" fillId="0" borderId="14" xfId="58" applyBorder="1" applyAlignment="1">
      <alignment horizontal="left"/>
      <protection/>
    </xf>
    <xf numFmtId="0" fontId="0" fillId="0" borderId="18" xfId="58" applyBorder="1" applyAlignment="1">
      <alignment horizontal="left"/>
      <protection/>
    </xf>
    <xf numFmtId="167" fontId="0" fillId="0" borderId="10" xfId="0" applyNumberFormat="1" applyBorder="1" applyAlignment="1">
      <alignment horizontal="right"/>
    </xf>
    <xf numFmtId="0" fontId="1" fillId="35" borderId="19" xfId="58" applyFont="1" applyFill="1" applyBorder="1">
      <alignment/>
      <protection/>
    </xf>
    <xf numFmtId="0" fontId="1" fillId="35" borderId="20" xfId="58" applyFont="1" applyFill="1" applyBorder="1">
      <alignment/>
      <protection/>
    </xf>
    <xf numFmtId="0" fontId="0" fillId="35" borderId="20" xfId="58" applyFill="1" applyBorder="1">
      <alignment/>
      <protection/>
    </xf>
    <xf numFmtId="0" fontId="1" fillId="35" borderId="20" xfId="58" applyFont="1" applyFill="1" applyBorder="1" applyAlignment="1">
      <alignment horizontal="center"/>
      <protection/>
    </xf>
    <xf numFmtId="0" fontId="1" fillId="35" borderId="21" xfId="58" applyFont="1" applyFill="1" applyBorder="1" applyAlignment="1">
      <alignment horizontal="center"/>
      <protection/>
    </xf>
    <xf numFmtId="0" fontId="0" fillId="0" borderId="13" xfId="58" applyFill="1" applyBorder="1" applyProtection="1">
      <alignment/>
      <protection locked="0"/>
    </xf>
    <xf numFmtId="0" fontId="0" fillId="0" borderId="13" xfId="58" applyFont="1" applyFill="1" applyBorder="1" applyAlignment="1">
      <alignment horizontal="left"/>
      <protection/>
    </xf>
    <xf numFmtId="164" fontId="0" fillId="0" borderId="13" xfId="58" applyNumberFormat="1" applyFill="1" applyBorder="1">
      <alignment/>
      <protection/>
    </xf>
    <xf numFmtId="164" fontId="0" fillId="33" borderId="10" xfId="58" applyNumberFormat="1" applyFill="1" applyBorder="1">
      <alignment/>
      <protection/>
    </xf>
    <xf numFmtId="0" fontId="0" fillId="0" borderId="10" xfId="0" applyFont="1" applyBorder="1" applyAlignment="1">
      <alignment/>
    </xf>
    <xf numFmtId="0" fontId="0" fillId="0" borderId="14" xfId="0" applyFont="1" applyBorder="1" applyAlignment="1">
      <alignment horizontal="left"/>
    </xf>
    <xf numFmtId="164" fontId="0" fillId="0" borderId="14" xfId="0" applyNumberFormat="1" applyBorder="1" applyAlignment="1">
      <alignment/>
    </xf>
    <xf numFmtId="0" fontId="0" fillId="0" borderId="14" xfId="58" applyFont="1" applyBorder="1" applyAlignment="1">
      <alignment/>
      <protection/>
    </xf>
    <xf numFmtId="0" fontId="0" fillId="0" borderId="12" xfId="58" applyFont="1" applyBorder="1" applyAlignment="1">
      <alignment/>
      <protection/>
    </xf>
    <xf numFmtId="167" fontId="0" fillId="0" borderId="0" xfId="0" applyNumberFormat="1" applyAlignment="1">
      <alignment horizontal="right"/>
    </xf>
    <xf numFmtId="164" fontId="0" fillId="33" borderId="14" xfId="58" applyNumberFormat="1" applyFill="1" applyBorder="1">
      <alignment/>
      <protection/>
    </xf>
    <xf numFmtId="164" fontId="1" fillId="36" borderId="14" xfId="58" applyNumberFormat="1" applyFont="1" applyFill="1" applyBorder="1">
      <alignment/>
      <protection/>
    </xf>
    <xf numFmtId="164" fontId="0" fillId="36" borderId="12" xfId="58" applyNumberFormat="1" applyFill="1" applyBorder="1">
      <alignment/>
      <protection/>
    </xf>
    <xf numFmtId="164" fontId="1" fillId="36" borderId="18" xfId="58" applyNumberFormat="1" applyFont="1" applyFill="1" applyBorder="1">
      <alignment/>
      <protection/>
    </xf>
    <xf numFmtId="164" fontId="1" fillId="37" borderId="14" xfId="58" applyNumberFormat="1" applyFont="1" applyFill="1" applyBorder="1">
      <alignment/>
      <protection/>
    </xf>
    <xf numFmtId="164" fontId="0" fillId="37" borderId="12" xfId="58" applyNumberFormat="1" applyFill="1" applyBorder="1">
      <alignment/>
      <protection/>
    </xf>
    <xf numFmtId="164" fontId="1" fillId="37" borderId="18" xfId="58" applyNumberFormat="1" applyFont="1" applyFill="1" applyBorder="1">
      <alignment/>
      <protection/>
    </xf>
    <xf numFmtId="0" fontId="1" fillId="35" borderId="22" xfId="58" applyFont="1" applyFill="1" applyBorder="1">
      <alignment/>
      <protection/>
    </xf>
    <xf numFmtId="0" fontId="0" fillId="35" borderId="23" xfId="58" applyFill="1" applyBorder="1">
      <alignment/>
      <protection/>
    </xf>
    <xf numFmtId="164" fontId="0" fillId="35" borderId="23" xfId="58" applyNumberFormat="1" applyFill="1" applyBorder="1">
      <alignment/>
      <protection/>
    </xf>
    <xf numFmtId="164" fontId="0" fillId="35" borderId="24" xfId="58" applyNumberFormat="1" applyFill="1" applyBorder="1">
      <alignment/>
      <protection/>
    </xf>
    <xf numFmtId="0" fontId="0" fillId="0" borderId="10" xfId="58" applyFont="1" applyFill="1" applyBorder="1" applyProtection="1">
      <alignment/>
      <protection locked="0"/>
    </xf>
    <xf numFmtId="0" fontId="0" fillId="0" borderId="10" xfId="58" applyFont="1" applyFill="1" applyBorder="1">
      <alignment/>
      <protection/>
    </xf>
    <xf numFmtId="0" fontId="0" fillId="0" borderId="12" xfId="58" applyFill="1" applyBorder="1" applyAlignment="1">
      <alignment/>
      <protection/>
    </xf>
    <xf numFmtId="0" fontId="0" fillId="0" borderId="18" xfId="58" applyFill="1" applyBorder="1">
      <alignment/>
      <protection/>
    </xf>
    <xf numFmtId="164" fontId="0" fillId="35" borderId="10" xfId="58" applyNumberFormat="1" applyFill="1" applyBorder="1">
      <alignment/>
      <protection/>
    </xf>
    <xf numFmtId="164" fontId="0" fillId="35" borderId="14" xfId="58" applyNumberFormat="1" applyFill="1" applyBorder="1">
      <alignment/>
      <protection/>
    </xf>
    <xf numFmtId="0" fontId="44" fillId="0" borderId="0" xfId="60" applyNumberFormat="1" applyFont="1" applyFill="1" applyBorder="1" applyAlignment="1">
      <alignment/>
      <protection/>
    </xf>
    <xf numFmtId="0" fontId="0" fillId="0" borderId="15" xfId="58" applyNumberFormat="1" applyFont="1" applyFill="1" applyBorder="1" applyAlignment="1">
      <alignment/>
      <protection/>
    </xf>
    <xf numFmtId="0" fontId="0" fillId="0" borderId="25" xfId="58" applyFont="1" applyBorder="1">
      <alignment/>
      <protection/>
    </xf>
    <xf numFmtId="164" fontId="0" fillId="0" borderId="14" xfId="58" applyNumberFormat="1" applyFont="1" applyBorder="1">
      <alignment/>
      <protection/>
    </xf>
    <xf numFmtId="0" fontId="0" fillId="0" borderId="10" xfId="58" applyFont="1" applyBorder="1">
      <alignment/>
      <protection/>
    </xf>
    <xf numFmtId="0" fontId="44" fillId="0" borderId="10" xfId="60" applyNumberFormat="1" applyFont="1" applyFill="1" applyBorder="1" applyAlignment="1">
      <alignment/>
      <protection/>
    </xf>
    <xf numFmtId="0" fontId="0" fillId="0" borderId="18" xfId="58" applyFont="1" applyBorder="1" applyAlignment="1">
      <alignment horizontal="left"/>
      <protection/>
    </xf>
    <xf numFmtId="0" fontId="44" fillId="0" borderId="13" xfId="60" applyNumberFormat="1" applyFont="1" applyFill="1" applyBorder="1" applyAlignment="1">
      <alignment/>
      <protection/>
    </xf>
    <xf numFmtId="0" fontId="44" fillId="0" borderId="14" xfId="60" applyNumberFormat="1" applyFont="1" applyFill="1" applyBorder="1" applyAlignment="1">
      <alignment/>
      <protection/>
    </xf>
    <xf numFmtId="0" fontId="0" fillId="0" borderId="11" xfId="58" applyFont="1" applyBorder="1" applyAlignment="1">
      <alignment horizontal="left"/>
      <protection/>
    </xf>
    <xf numFmtId="0" fontId="0" fillId="0" borderId="26" xfId="58" applyFont="1" applyBorder="1" applyAlignment="1">
      <alignment horizontal="left"/>
      <protection/>
    </xf>
    <xf numFmtId="0" fontId="0" fillId="0" borderId="26" xfId="58" applyFont="1" applyFill="1" applyBorder="1" applyAlignment="1">
      <alignment horizontal="left"/>
      <protection/>
    </xf>
    <xf numFmtId="0" fontId="0" fillId="0" borderId="0" xfId="58" applyFont="1">
      <alignment/>
      <protection/>
    </xf>
    <xf numFmtId="0" fontId="0" fillId="34" borderId="10" xfId="58" applyFont="1" applyFill="1" applyBorder="1" applyAlignment="1">
      <alignment horizontal="left"/>
      <protection/>
    </xf>
    <xf numFmtId="166" fontId="0" fillId="0" borderId="10" xfId="0" applyNumberFormat="1" applyFont="1" applyFill="1" applyBorder="1" applyAlignment="1">
      <alignment/>
    </xf>
    <xf numFmtId="0" fontId="7" fillId="0" borderId="0" xfId="53" applyAlignment="1" applyProtection="1">
      <alignment horizontal="left"/>
      <protection/>
    </xf>
    <xf numFmtId="164" fontId="0" fillId="35" borderId="20" xfId="58" applyNumberFormat="1" applyFill="1" applyBorder="1">
      <alignment/>
      <protection/>
    </xf>
    <xf numFmtId="164" fontId="0" fillId="35" borderId="21" xfId="58" applyNumberFormat="1" applyFill="1" applyBorder="1">
      <alignment/>
      <protection/>
    </xf>
    <xf numFmtId="0" fontId="0" fillId="0" borderId="13" xfId="58" applyBorder="1" applyProtection="1">
      <alignment/>
      <protection locked="0"/>
    </xf>
    <xf numFmtId="0" fontId="0" fillId="0" borderId="13" xfId="58" applyBorder="1">
      <alignment/>
      <protection/>
    </xf>
    <xf numFmtId="0" fontId="0" fillId="0" borderId="26" xfId="58" applyBorder="1" applyAlignment="1">
      <alignment horizontal="left"/>
      <protection/>
    </xf>
    <xf numFmtId="0" fontId="6" fillId="0" borderId="13" xfId="58" applyFont="1" applyBorder="1" applyProtection="1">
      <alignment/>
      <protection locked="0"/>
    </xf>
    <xf numFmtId="164" fontId="0" fillId="0" borderId="27" xfId="58" applyNumberFormat="1" applyBorder="1">
      <alignment/>
      <protection/>
    </xf>
    <xf numFmtId="0" fontId="0" fillId="0" borderId="12" xfId="58" applyBorder="1" applyAlignment="1">
      <alignment/>
      <protection/>
    </xf>
    <xf numFmtId="0" fontId="0" fillId="0" borderId="14" xfId="58" applyBorder="1">
      <alignment/>
      <protection/>
    </xf>
    <xf numFmtId="0" fontId="0" fillId="0" borderId="14" xfId="58" applyFont="1" applyBorder="1">
      <alignment/>
      <protection/>
    </xf>
    <xf numFmtId="0" fontId="0" fillId="0" borderId="10" xfId="58" applyNumberFormat="1" applyFont="1" applyFill="1" applyBorder="1" applyAlignment="1">
      <alignment horizontal="left"/>
      <protection/>
    </xf>
    <xf numFmtId="0" fontId="0" fillId="0" borderId="11" xfId="58" applyBorder="1">
      <alignment/>
      <protection/>
    </xf>
    <xf numFmtId="0" fontId="0" fillId="0" borderId="27" xfId="58" applyFill="1" applyBorder="1" applyAlignment="1">
      <alignment/>
      <protection/>
    </xf>
    <xf numFmtId="0" fontId="0" fillId="0" borderId="18" xfId="58" applyBorder="1">
      <alignment/>
      <protection/>
    </xf>
    <xf numFmtId="0" fontId="0" fillId="0" borderId="14" xfId="58" applyFill="1" applyBorder="1" applyAlignment="1">
      <alignment/>
      <protection/>
    </xf>
    <xf numFmtId="0" fontId="0" fillId="0" borderId="0" xfId="58" applyFont="1" applyAlignment="1">
      <alignment/>
      <protection/>
    </xf>
    <xf numFmtId="0" fontId="0" fillId="0" borderId="0" xfId="58" applyBorder="1">
      <alignment/>
      <protection/>
    </xf>
    <xf numFmtId="164" fontId="1" fillId="36" borderId="15" xfId="0" applyNumberFormat="1" applyFont="1" applyFill="1" applyBorder="1" applyAlignment="1">
      <alignment/>
    </xf>
    <xf numFmtId="164" fontId="0" fillId="36" borderId="28" xfId="0" applyNumberFormat="1" applyFill="1" applyBorder="1" applyAlignment="1">
      <alignment/>
    </xf>
    <xf numFmtId="164" fontId="1" fillId="36" borderId="25" xfId="0" applyNumberFormat="1" applyFont="1" applyFill="1" applyBorder="1" applyAlignment="1">
      <alignment/>
    </xf>
    <xf numFmtId="0" fontId="0" fillId="0" borderId="0" xfId="0" applyFont="1" applyAlignment="1">
      <alignment/>
    </xf>
    <xf numFmtId="0" fontId="0" fillId="38" borderId="14" xfId="0" applyFill="1" applyBorder="1" applyAlignment="1">
      <alignment horizontal="right"/>
    </xf>
    <xf numFmtId="0" fontId="0" fillId="38" borderId="12" xfId="0" applyFill="1" applyBorder="1" applyAlignment="1">
      <alignment/>
    </xf>
    <xf numFmtId="164" fontId="3" fillId="38" borderId="18" xfId="0" applyNumberFormat="1" applyFont="1" applyFill="1" applyBorder="1" applyAlignment="1">
      <alignment/>
    </xf>
    <xf numFmtId="0" fontId="7" fillId="0" borderId="0" xfId="53" applyAlignment="1" applyProtection="1">
      <alignment/>
      <protection/>
    </xf>
    <xf numFmtId="0" fontId="4" fillId="0" borderId="0" xfId="0" applyFont="1" applyAlignment="1">
      <alignment/>
    </xf>
    <xf numFmtId="0" fontId="4" fillId="0" borderId="0" xfId="0" applyFont="1" applyBorder="1" applyAlignment="1" applyProtection="1">
      <alignment horizontal="left"/>
      <protection locked="0"/>
    </xf>
    <xf numFmtId="0" fontId="0" fillId="0" borderId="14" xfId="58" applyBorder="1" applyAlignment="1">
      <alignment horizontal="left"/>
      <protection/>
    </xf>
    <xf numFmtId="0" fontId="0" fillId="0" borderId="12" xfId="58" applyBorder="1" applyAlignment="1">
      <alignment horizontal="left"/>
      <protection/>
    </xf>
    <xf numFmtId="0" fontId="0" fillId="0" borderId="18" xfId="58" applyBorder="1" applyAlignment="1">
      <alignment horizontal="left"/>
      <protection/>
    </xf>
    <xf numFmtId="0" fontId="0" fillId="0" borderId="14" xfId="58" applyFont="1" applyBorder="1" applyAlignment="1">
      <alignment horizontal="left"/>
      <protection/>
    </xf>
    <xf numFmtId="0" fontId="2" fillId="0" borderId="0" xfId="0" applyFont="1" applyAlignment="1">
      <alignment horizontal="center"/>
    </xf>
    <xf numFmtId="0" fontId="0" fillId="0" borderId="11" xfId="0" applyBorder="1" applyAlignment="1" applyProtection="1">
      <alignment/>
      <protection locked="0"/>
    </xf>
    <xf numFmtId="0" fontId="0" fillId="0" borderId="11" xfId="0" applyBorder="1" applyAlignment="1">
      <alignment/>
    </xf>
    <xf numFmtId="0" fontId="0" fillId="0" borderId="12" xfId="0" applyBorder="1" applyAlignment="1" applyProtection="1">
      <alignment/>
      <protection locked="0"/>
    </xf>
    <xf numFmtId="0" fontId="0" fillId="0" borderId="12" xfId="0" applyBorder="1" applyAlignment="1">
      <alignment/>
    </xf>
    <xf numFmtId="0" fontId="1"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0" fillId="0" borderId="12" xfId="0" applyBorder="1" applyAlignment="1">
      <alignment horizontal="center"/>
    </xf>
    <xf numFmtId="0" fontId="0" fillId="0" borderId="12" xfId="58" applyBorder="1" applyAlignment="1">
      <alignment/>
      <protection/>
    </xf>
    <xf numFmtId="0" fontId="0" fillId="0" borderId="18" xfId="58" applyBorder="1" applyAlignment="1">
      <alignment/>
      <protection/>
    </xf>
    <xf numFmtId="0" fontId="0" fillId="0" borderId="27" xfId="58" applyBorder="1" applyAlignment="1">
      <alignment horizontal="left"/>
      <protection/>
    </xf>
    <xf numFmtId="0" fontId="0" fillId="0" borderId="26" xfId="58" applyBorder="1" applyAlignment="1">
      <alignment horizontal="left"/>
      <protection/>
    </xf>
    <xf numFmtId="0" fontId="0" fillId="0" borderId="29" xfId="58" applyFont="1" applyFill="1" applyBorder="1" applyAlignment="1">
      <alignment/>
      <protection/>
    </xf>
    <xf numFmtId="0" fontId="0" fillId="0" borderId="30" xfId="58" applyBorder="1" applyAlignment="1">
      <alignment/>
      <protection/>
    </xf>
    <xf numFmtId="0" fontId="0" fillId="0" borderId="31" xfId="58" applyBorder="1" applyAlignment="1">
      <alignment/>
      <protection/>
    </xf>
    <xf numFmtId="0" fontId="5" fillId="0" borderId="12" xfId="0" applyFont="1" applyBorder="1" applyAlignment="1" applyProtection="1">
      <alignment horizontal="center"/>
      <protection locked="0"/>
    </xf>
    <xf numFmtId="0" fontId="0" fillId="0" borderId="14" xfId="58" applyFont="1" applyFill="1" applyBorder="1" applyAlignment="1">
      <alignment/>
      <protection/>
    </xf>
    <xf numFmtId="0" fontId="0" fillId="0" borderId="12" xfId="58" applyFill="1" applyBorder="1" applyAlignment="1">
      <alignment/>
      <protection/>
    </xf>
    <xf numFmtId="0" fontId="4" fillId="0" borderId="32" xfId="0" applyFont="1" applyBorder="1" applyAlignment="1">
      <alignment horizontal="left"/>
    </xf>
    <xf numFmtId="0" fontId="0" fillId="0" borderId="32" xfId="0" applyBorder="1" applyAlignment="1">
      <alignment horizontal="left"/>
    </xf>
    <xf numFmtId="0" fontId="4" fillId="0" borderId="0" xfId="0" applyFont="1" applyAlignment="1">
      <alignment horizontal="left"/>
    </xf>
    <xf numFmtId="0" fontId="0" fillId="0" borderId="0" xfId="0" applyAlignment="1">
      <alignment/>
    </xf>
    <xf numFmtId="0" fontId="4" fillId="0" borderId="12" xfId="0" applyFont="1" applyBorder="1" applyAlignment="1">
      <alignment horizontal="left"/>
    </xf>
    <xf numFmtId="0" fontId="0" fillId="0" borderId="10" xfId="58" applyFont="1" applyBorder="1" applyAlignment="1">
      <alignment horizontal="left"/>
      <protection/>
    </xf>
    <xf numFmtId="0" fontId="0" fillId="0" borderId="15" xfId="58" applyFont="1" applyBorder="1" applyAlignment="1">
      <alignment horizontal="left"/>
      <protection/>
    </xf>
    <xf numFmtId="0" fontId="0" fillId="0" borderId="28" xfId="58" applyBorder="1" applyAlignment="1">
      <alignment horizontal="left"/>
      <protection/>
    </xf>
    <xf numFmtId="0" fontId="0" fillId="0" borderId="25" xfId="58" applyBorder="1" applyAlignment="1">
      <alignment horizontal="left"/>
      <protection/>
    </xf>
    <xf numFmtId="0" fontId="0" fillId="0" borderId="14" xfId="58" applyNumberFormat="1" applyFont="1" applyFill="1" applyBorder="1" applyAlignment="1">
      <alignment/>
      <protection/>
    </xf>
    <xf numFmtId="0" fontId="0" fillId="0" borderId="14" xfId="58" applyFont="1" applyBorder="1" applyAlignment="1">
      <alignment/>
      <protection/>
    </xf>
    <xf numFmtId="0" fontId="0" fillId="0" borderId="12" xfId="58" applyFont="1" applyBorder="1" applyAlignment="1">
      <alignment/>
      <protection/>
    </xf>
    <xf numFmtId="0" fontId="0" fillId="39" borderId="22" xfId="0" applyFont="1" applyFill="1" applyBorder="1" applyAlignment="1">
      <alignment horizontal="center" vertical="center" wrapText="1"/>
    </xf>
    <xf numFmtId="0" fontId="0" fillId="39" borderId="24" xfId="0" applyFont="1" applyFill="1" applyBorder="1" applyAlignment="1">
      <alignment horizontal="center" vertical="center" wrapText="1"/>
    </xf>
    <xf numFmtId="0" fontId="0" fillId="34" borderId="22" xfId="0" applyFill="1" applyBorder="1" applyAlignment="1">
      <alignment/>
    </xf>
    <xf numFmtId="0" fontId="0" fillId="34" borderId="23" xfId="0" applyFill="1" applyBorder="1" applyAlignment="1">
      <alignment/>
    </xf>
    <xf numFmtId="0" fontId="5" fillId="34" borderId="22" xfId="0" applyFont="1" applyFill="1" applyBorder="1" applyAlignment="1">
      <alignment horizontal="left"/>
    </xf>
    <xf numFmtId="0" fontId="2" fillId="34" borderId="23" xfId="0" applyFont="1" applyFill="1" applyBorder="1" applyAlignment="1">
      <alignment horizontal="center"/>
    </xf>
    <xf numFmtId="0" fontId="1" fillId="34" borderId="24" xfId="0" applyFont="1" applyFill="1" applyBorder="1" applyAlignment="1">
      <alignment/>
    </xf>
    <xf numFmtId="0" fontId="0" fillId="39" borderId="33" xfId="0" applyFont="1" applyFill="1" applyBorder="1" applyAlignment="1">
      <alignment horizontal="center" vertical="center" wrapText="1"/>
    </xf>
    <xf numFmtId="0" fontId="0" fillId="39" borderId="34" xfId="0" applyFont="1" applyFill="1" applyBorder="1" applyAlignment="1">
      <alignment horizontal="center" vertical="center" wrapText="1"/>
    </xf>
    <xf numFmtId="0" fontId="0" fillId="34" borderId="33" xfId="0" applyFill="1" applyBorder="1" applyAlignment="1">
      <alignment/>
    </xf>
    <xf numFmtId="0" fontId="0" fillId="34" borderId="0" xfId="0" applyFill="1" applyBorder="1" applyAlignment="1">
      <alignment/>
    </xf>
    <xf numFmtId="0" fontId="5" fillId="34" borderId="0" xfId="0" applyFont="1" applyFill="1" applyBorder="1" applyAlignment="1">
      <alignment horizontal="left"/>
    </xf>
    <xf numFmtId="0" fontId="1" fillId="34" borderId="34" xfId="0" applyFont="1" applyFill="1" applyBorder="1" applyAlignment="1">
      <alignment/>
    </xf>
    <xf numFmtId="0" fontId="0" fillId="34" borderId="35" xfId="0" applyFill="1" applyBorder="1" applyAlignment="1">
      <alignment/>
    </xf>
    <xf numFmtId="0" fontId="0" fillId="34" borderId="32" xfId="0" applyFill="1" applyBorder="1" applyAlignment="1">
      <alignment/>
    </xf>
    <xf numFmtId="0" fontId="1" fillId="34" borderId="32" xfId="0" applyFont="1" applyFill="1" applyBorder="1" applyAlignment="1">
      <alignment/>
    </xf>
    <xf numFmtId="0" fontId="1" fillId="34" borderId="32" xfId="0" applyFont="1" applyFill="1" applyBorder="1" applyAlignment="1">
      <alignment horizontal="center"/>
    </xf>
    <xf numFmtId="0" fontId="1" fillId="34" borderId="36" xfId="0" applyFont="1" applyFill="1" applyBorder="1" applyAlignment="1">
      <alignment/>
    </xf>
    <xf numFmtId="0" fontId="0" fillId="0" borderId="0" xfId="0" applyFont="1" applyAlignment="1">
      <alignment/>
    </xf>
    <xf numFmtId="0" fontId="0" fillId="39" borderId="35" xfId="0" applyFont="1" applyFill="1" applyBorder="1" applyAlignment="1">
      <alignment horizontal="center" vertical="center" wrapText="1"/>
    </xf>
    <xf numFmtId="0" fontId="0" fillId="39" borderId="36" xfId="0" applyFont="1" applyFill="1" applyBorder="1" applyAlignment="1">
      <alignment horizontal="center" vertical="center" wrapText="1"/>
    </xf>
    <xf numFmtId="0" fontId="0" fillId="0" borderId="0" xfId="0" applyBorder="1" applyAlignment="1">
      <alignment/>
    </xf>
    <xf numFmtId="0" fontId="0" fillId="0" borderId="0" xfId="0" applyFont="1" applyAlignment="1">
      <alignment horizontal="center" vertical="top" wrapText="1"/>
    </xf>
    <xf numFmtId="0" fontId="0" fillId="0" borderId="0" xfId="0" applyAlignment="1">
      <alignment horizontal="center" vertical="top" wrapText="1"/>
    </xf>
    <xf numFmtId="0" fontId="0" fillId="39" borderId="0" xfId="0" applyFont="1" applyFill="1" applyBorder="1" applyAlignment="1">
      <alignment horizontal="center" vertical="center" wrapText="1"/>
    </xf>
    <xf numFmtId="164" fontId="0" fillId="0" borderId="0" xfId="0" applyNumberFormat="1" applyAlignment="1">
      <alignment/>
    </xf>
    <xf numFmtId="0" fontId="0" fillId="0" borderId="0" xfId="0" applyFont="1" applyAlignment="1">
      <alignment wrapText="1"/>
    </xf>
    <xf numFmtId="0" fontId="0" fillId="0" borderId="0" xfId="0" applyFill="1" applyBorder="1" applyAlignment="1">
      <alignment horizontal="center" vertical="center" wrapText="1"/>
    </xf>
    <xf numFmtId="0" fontId="0" fillId="0" borderId="0" xfId="0" applyFill="1" applyAlignment="1">
      <alignment/>
    </xf>
    <xf numFmtId="0" fontId="0" fillId="39" borderId="24" xfId="0" applyFill="1" applyBorder="1" applyAlignment="1">
      <alignment horizontal="center" vertical="center" wrapText="1"/>
    </xf>
    <xf numFmtId="0" fontId="0" fillId="39" borderId="33" xfId="0" applyFill="1" applyBorder="1" applyAlignment="1">
      <alignment horizontal="center" vertical="center" wrapText="1"/>
    </xf>
    <xf numFmtId="0" fontId="0" fillId="39" borderId="34" xfId="0" applyFill="1" applyBorder="1" applyAlignment="1">
      <alignment horizontal="center" vertical="center" wrapText="1"/>
    </xf>
    <xf numFmtId="0" fontId="0" fillId="39" borderId="35" xfId="0" applyFill="1" applyBorder="1" applyAlignment="1">
      <alignment horizontal="center" vertical="center" wrapText="1"/>
    </xf>
    <xf numFmtId="0" fontId="0" fillId="39" borderId="36" xfId="0" applyFill="1" applyBorder="1" applyAlignment="1">
      <alignment horizontal="center" vertical="center" wrapText="1"/>
    </xf>
    <xf numFmtId="0" fontId="0" fillId="39" borderId="22" xfId="0" applyFill="1" applyBorder="1" applyAlignment="1">
      <alignment horizontal="center" vertical="center" wrapText="1"/>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ed.Swansegar@ky.gov" TargetMode="External" /><Relationship Id="rId2" Type="http://schemas.openxmlformats.org/officeDocument/2006/relationships/hyperlink" Target="mailto:Grant.DeRossett@ky.gov" TargetMode="External" /><Relationship Id="rId3" Type="http://schemas.openxmlformats.org/officeDocument/2006/relationships/hyperlink" Target="mailto:Adam.proctor@ky.gov" TargetMode="External" /><Relationship Id="rId4" Type="http://schemas.openxmlformats.org/officeDocument/2006/relationships/hyperlink" Target="mailto:Jessica.goodwin@ky.gov" TargetMode="External" /><Relationship Id="rId5" Type="http://schemas.openxmlformats.org/officeDocument/2006/relationships/hyperlink" Target="mailto:Charlie.weitzel@ky.gov" TargetMode="External" /><Relationship Id="rId6" Type="http://schemas.openxmlformats.org/officeDocument/2006/relationships/hyperlink" Target="mailto:Shannon.riddle@ky.gov"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Y84"/>
  <sheetViews>
    <sheetView tabSelected="1" view="pageBreakPreview" zoomScaleSheetLayoutView="100" zoomScalePageLayoutView="0" workbookViewId="0" topLeftCell="A1">
      <selection activeCell="K43" sqref="K43"/>
    </sheetView>
  </sheetViews>
  <sheetFormatPr defaultColWidth="9.140625" defaultRowHeight="12.75"/>
  <cols>
    <col min="1" max="1" width="15.140625" style="0" customWidth="1"/>
    <col min="2" max="2" width="21.28125" style="0" bestFit="1" customWidth="1"/>
    <col min="3" max="3" width="21.7109375" style="0" customWidth="1"/>
    <col min="4" max="4" width="33.7109375" style="0" customWidth="1"/>
    <col min="5" max="5" width="19.421875" style="0" customWidth="1"/>
    <col min="6" max="6" width="12.7109375" style="0" customWidth="1"/>
    <col min="7" max="7" width="0.2890625" style="0" customWidth="1"/>
    <col min="8" max="8" width="16.00390625" style="0" customWidth="1"/>
    <col min="10" max="10" width="25.421875" style="0" customWidth="1"/>
  </cols>
  <sheetData>
    <row r="1" ht="13.5" thickBot="1"/>
    <row r="2" spans="1:25" s="1" customFormat="1" ht="18">
      <c r="A2" s="126" t="s">
        <v>158</v>
      </c>
      <c r="B2" s="126"/>
      <c r="C2" s="126"/>
      <c r="D2" s="126"/>
      <c r="E2" s="126"/>
      <c r="F2" s="126"/>
      <c r="G2" s="126"/>
      <c r="H2" s="126"/>
      <c r="I2" s="156" t="s">
        <v>159</v>
      </c>
      <c r="J2" s="157"/>
      <c r="K2"/>
      <c r="L2"/>
      <c r="M2"/>
      <c r="N2" s="158"/>
      <c r="O2" s="159"/>
      <c r="P2" s="160"/>
      <c r="Q2" s="161" t="s">
        <v>160</v>
      </c>
      <c r="R2" s="161"/>
      <c r="S2" s="161"/>
      <c r="T2" s="162"/>
      <c r="U2"/>
      <c r="V2"/>
      <c r="W2"/>
      <c r="X2"/>
      <c r="Y2"/>
    </row>
    <row r="3" spans="1:20" ht="9.75" customHeight="1">
      <c r="A3" s="2"/>
      <c r="B3" s="2"/>
      <c r="C3" s="2"/>
      <c r="D3" s="2"/>
      <c r="E3" s="2"/>
      <c r="F3" s="2"/>
      <c r="G3" s="2"/>
      <c r="H3" s="2"/>
      <c r="I3" s="163"/>
      <c r="J3" s="164"/>
      <c r="N3" s="165"/>
      <c r="O3" s="166"/>
      <c r="P3" s="167"/>
      <c r="Q3" s="17" t="s">
        <v>73</v>
      </c>
      <c r="R3" s="17"/>
      <c r="S3" s="17"/>
      <c r="T3" s="168"/>
    </row>
    <row r="4" spans="1:20" ht="18.75" customHeight="1" thickBot="1">
      <c r="A4" s="3" t="s">
        <v>44</v>
      </c>
      <c r="B4" s="12"/>
      <c r="C4" s="11"/>
      <c r="D4" s="11"/>
      <c r="E4" s="4" t="s">
        <v>47</v>
      </c>
      <c r="F4" s="127"/>
      <c r="G4" s="128"/>
      <c r="H4" s="128"/>
      <c r="I4" s="163"/>
      <c r="J4" s="164"/>
      <c r="N4" s="169"/>
      <c r="O4" s="170"/>
      <c r="P4" s="171"/>
      <c r="Q4" s="172" t="s">
        <v>161</v>
      </c>
      <c r="R4" s="171"/>
      <c r="S4" s="171"/>
      <c r="T4" s="173"/>
    </row>
    <row r="5" spans="1:14" ht="18.75" customHeight="1">
      <c r="A5" s="3" t="s">
        <v>45</v>
      </c>
      <c r="B5" s="12"/>
      <c r="C5" s="11"/>
      <c r="D5" s="11"/>
      <c r="E5" s="5" t="s">
        <v>48</v>
      </c>
      <c r="F5" s="129"/>
      <c r="G5" s="130"/>
      <c r="H5" s="130"/>
      <c r="I5" s="163"/>
      <c r="J5" s="164"/>
      <c r="N5" s="174" t="s">
        <v>162</v>
      </c>
    </row>
    <row r="6" spans="1:14" ht="18.75" customHeight="1">
      <c r="A6" s="3" t="s">
        <v>46</v>
      </c>
      <c r="B6" s="131"/>
      <c r="C6" s="131"/>
      <c r="D6" s="131"/>
      <c r="E6" s="4" t="s">
        <v>49</v>
      </c>
      <c r="F6" s="129"/>
      <c r="G6" s="130"/>
      <c r="H6" s="130"/>
      <c r="I6" s="163"/>
      <c r="J6" s="164"/>
      <c r="N6" s="174" t="s">
        <v>163</v>
      </c>
    </row>
    <row r="7" spans="1:10" ht="18.75" customHeight="1">
      <c r="A7" s="2"/>
      <c r="B7" s="141"/>
      <c r="C7" s="141"/>
      <c r="D7" s="141"/>
      <c r="E7" s="120" t="s">
        <v>156</v>
      </c>
      <c r="F7" s="132"/>
      <c r="G7" s="133"/>
      <c r="H7" s="133"/>
      <c r="I7" s="163"/>
      <c r="J7" s="164"/>
    </row>
    <row r="8" spans="1:10" ht="18.75" customHeight="1" thickBot="1">
      <c r="A8" s="5" t="s">
        <v>53</v>
      </c>
      <c r="B8" s="12"/>
      <c r="C8" s="10" t="s">
        <v>57</v>
      </c>
      <c r="D8" s="12"/>
      <c r="E8" s="121" t="s">
        <v>157</v>
      </c>
      <c r="F8" s="148"/>
      <c r="G8" s="130"/>
      <c r="H8" s="130"/>
      <c r="I8" s="175"/>
      <c r="J8" s="176"/>
    </row>
    <row r="9" spans="1:4" ht="18.75" customHeight="1">
      <c r="A9" s="5" t="s">
        <v>55</v>
      </c>
      <c r="B9" s="12">
        <v>625</v>
      </c>
      <c r="C9" s="10" t="s">
        <v>54</v>
      </c>
      <c r="D9" s="12">
        <v>4260</v>
      </c>
    </row>
    <row r="10" spans="1:11" ht="18.75" customHeight="1">
      <c r="A10" s="5" t="s">
        <v>56</v>
      </c>
      <c r="B10" s="12"/>
      <c r="C10" s="10" t="s">
        <v>59</v>
      </c>
      <c r="D10" s="13" t="s">
        <v>96</v>
      </c>
      <c r="J10" s="177"/>
      <c r="K10" s="177"/>
    </row>
    <row r="11" spans="1:23" ht="18.75" customHeight="1">
      <c r="A11" s="5" t="s">
        <v>45</v>
      </c>
      <c r="B11" s="12"/>
      <c r="C11" s="10" t="s">
        <v>58</v>
      </c>
      <c r="D11" s="13"/>
      <c r="E11" s="16"/>
      <c r="F11" s="17" t="s">
        <v>72</v>
      </c>
      <c r="G11" s="17"/>
      <c r="H11" s="17"/>
      <c r="I11" s="178" t="s">
        <v>164</v>
      </c>
      <c r="J11" s="179"/>
      <c r="K11" s="180"/>
      <c r="M11" s="181" t="s">
        <v>165</v>
      </c>
      <c r="U11" s="182"/>
      <c r="V11" s="147"/>
      <c r="W11" s="147"/>
    </row>
    <row r="12" spans="5:23" ht="18.75" thickBot="1">
      <c r="E12" s="16"/>
      <c r="F12" s="17" t="s">
        <v>73</v>
      </c>
      <c r="G12" s="17"/>
      <c r="H12" s="17"/>
      <c r="I12" s="179"/>
      <c r="J12" s="179"/>
      <c r="K12" s="180"/>
      <c r="M12" s="181" t="s">
        <v>166</v>
      </c>
      <c r="U12" s="147"/>
      <c r="V12" s="147"/>
      <c r="W12" s="147"/>
    </row>
    <row r="13" spans="1:23" ht="13.5" thickBot="1">
      <c r="A13" s="47" t="s">
        <v>0</v>
      </c>
      <c r="B13" s="48" t="s">
        <v>21</v>
      </c>
      <c r="C13" s="49"/>
      <c r="D13" s="49"/>
      <c r="E13" s="49"/>
      <c r="F13" s="50" t="s">
        <v>15</v>
      </c>
      <c r="G13" s="50"/>
      <c r="H13" s="51" t="s">
        <v>17</v>
      </c>
      <c r="I13" s="179"/>
      <c r="J13" s="179"/>
      <c r="K13" s="180"/>
      <c r="M13" s="181"/>
      <c r="U13" s="147"/>
      <c r="V13" s="147"/>
      <c r="W13" s="147"/>
    </row>
    <row r="14" spans="1:23" ht="12.75">
      <c r="A14" s="52">
        <v>0</v>
      </c>
      <c r="B14" s="53" t="s">
        <v>120</v>
      </c>
      <c r="C14" s="138" t="s">
        <v>121</v>
      </c>
      <c r="D14" s="139"/>
      <c r="E14" s="140"/>
      <c r="F14" s="46">
        <v>358.8748</v>
      </c>
      <c r="G14" s="54" t="s">
        <v>99</v>
      </c>
      <c r="H14" s="55">
        <f>IF(A14="","",A14*F14)</f>
        <v>0</v>
      </c>
      <c r="I14" s="179"/>
      <c r="J14" s="179"/>
      <c r="K14" s="180"/>
      <c r="M14" s="181"/>
      <c r="U14" s="147"/>
      <c r="V14" s="147"/>
      <c r="W14" s="147"/>
    </row>
    <row r="15" spans="1:23" ht="12.75">
      <c r="A15" s="27">
        <v>0</v>
      </c>
      <c r="B15" s="21" t="s">
        <v>22</v>
      </c>
      <c r="C15" s="122" t="s">
        <v>2</v>
      </c>
      <c r="D15" s="123"/>
      <c r="E15" s="124"/>
      <c r="F15" s="46">
        <v>4131.1753</v>
      </c>
      <c r="G15" s="29"/>
      <c r="H15" s="55">
        <f aca="true" t="shared" si="0" ref="H15:H25">IF(A15="","",A15*F15)</f>
        <v>0</v>
      </c>
      <c r="I15" s="179"/>
      <c r="J15" s="179"/>
      <c r="K15" s="180"/>
      <c r="M15" t="s">
        <v>167</v>
      </c>
      <c r="U15" s="147"/>
      <c r="V15" s="147"/>
      <c r="W15" s="147"/>
    </row>
    <row r="16" spans="1:23" ht="12.75">
      <c r="A16" s="27">
        <v>0</v>
      </c>
      <c r="B16" s="21" t="s">
        <v>23</v>
      </c>
      <c r="C16" s="122" t="s">
        <v>1</v>
      </c>
      <c r="D16" s="123"/>
      <c r="E16" s="124"/>
      <c r="F16" s="46">
        <v>4748.3457</v>
      </c>
      <c r="G16" s="29"/>
      <c r="H16" s="55">
        <f t="shared" si="0"/>
        <v>0</v>
      </c>
      <c r="I16" s="179"/>
      <c r="J16" s="179"/>
      <c r="K16" s="180"/>
      <c r="M16" t="s">
        <v>168</v>
      </c>
      <c r="U16" s="147"/>
      <c r="V16" s="147"/>
      <c r="W16" s="147"/>
    </row>
    <row r="17" spans="1:23" ht="12.75">
      <c r="A17" s="27">
        <v>0</v>
      </c>
      <c r="B17" s="21" t="s">
        <v>24</v>
      </c>
      <c r="C17" s="122" t="s">
        <v>3</v>
      </c>
      <c r="D17" s="123"/>
      <c r="E17" s="124"/>
      <c r="F17" s="34">
        <v>1179.38</v>
      </c>
      <c r="G17" s="29"/>
      <c r="H17" s="55">
        <f t="shared" si="0"/>
        <v>0</v>
      </c>
      <c r="I17" s="179"/>
      <c r="J17" s="179"/>
      <c r="K17" s="180"/>
      <c r="M17" s="174" t="s">
        <v>169</v>
      </c>
      <c r="U17" s="147"/>
      <c r="V17" s="147"/>
      <c r="W17" s="147"/>
    </row>
    <row r="18" spans="1:11" ht="12.75">
      <c r="A18" s="9">
        <v>0</v>
      </c>
      <c r="B18" s="56" t="s">
        <v>122</v>
      </c>
      <c r="C18" s="57" t="s">
        <v>123</v>
      </c>
      <c r="D18" s="42"/>
      <c r="E18" s="43"/>
      <c r="F18" s="34">
        <v>1286</v>
      </c>
      <c r="G18" s="58"/>
      <c r="H18" s="8">
        <f t="shared" si="0"/>
        <v>0</v>
      </c>
      <c r="I18" s="179"/>
      <c r="J18" s="179"/>
      <c r="K18" s="180"/>
    </row>
    <row r="19" spans="1:11" ht="12.75">
      <c r="A19" s="9">
        <v>0</v>
      </c>
      <c r="B19" s="56" t="s">
        <v>124</v>
      </c>
      <c r="C19" s="57" t="s">
        <v>125</v>
      </c>
      <c r="D19" s="42"/>
      <c r="E19" s="43"/>
      <c r="F19" s="34">
        <v>1260</v>
      </c>
      <c r="G19" s="58"/>
      <c r="H19" s="8">
        <f t="shared" si="0"/>
        <v>0</v>
      </c>
      <c r="I19" s="179"/>
      <c r="J19" s="179"/>
      <c r="K19" s="180"/>
    </row>
    <row r="20" spans="1:10" ht="12.75">
      <c r="A20" s="9">
        <v>0</v>
      </c>
      <c r="B20" s="56" t="s">
        <v>126</v>
      </c>
      <c r="C20" s="57" t="s">
        <v>127</v>
      </c>
      <c r="D20" s="42"/>
      <c r="E20" s="43"/>
      <c r="F20" s="34">
        <v>925</v>
      </c>
      <c r="G20" s="58"/>
      <c r="H20" s="8">
        <f t="shared" si="0"/>
        <v>0</v>
      </c>
      <c r="I20" s="179"/>
      <c r="J20" s="179"/>
    </row>
    <row r="21" spans="1:10" ht="12.75">
      <c r="A21" s="27">
        <v>0</v>
      </c>
      <c r="B21" s="25" t="s">
        <v>128</v>
      </c>
      <c r="C21" s="154" t="s">
        <v>129</v>
      </c>
      <c r="D21" s="155"/>
      <c r="E21" s="135"/>
      <c r="F21" s="36">
        <v>294.41</v>
      </c>
      <c r="G21" s="55" t="s">
        <v>99</v>
      </c>
      <c r="H21" s="55">
        <f t="shared" si="0"/>
        <v>0</v>
      </c>
      <c r="I21" s="179"/>
      <c r="J21" s="179"/>
    </row>
    <row r="22" spans="1:10" ht="12.75">
      <c r="A22" s="27">
        <v>0</v>
      </c>
      <c r="B22" s="25" t="s">
        <v>130</v>
      </c>
      <c r="C22" s="59" t="s">
        <v>131</v>
      </c>
      <c r="D22" s="60"/>
      <c r="E22" s="28" t="s">
        <v>71</v>
      </c>
      <c r="F22" s="61">
        <v>609.9395</v>
      </c>
      <c r="G22" s="62"/>
      <c r="H22" s="55">
        <f t="shared" si="0"/>
        <v>0</v>
      </c>
      <c r="I22" s="179"/>
      <c r="J22" s="179"/>
    </row>
    <row r="23" spans="1:8" ht="13.5" thickBot="1">
      <c r="A23" s="27">
        <v>0</v>
      </c>
      <c r="B23" s="21" t="s">
        <v>25</v>
      </c>
      <c r="C23" s="122" t="s">
        <v>62</v>
      </c>
      <c r="D23" s="123"/>
      <c r="E23" s="124"/>
      <c r="F23" s="35">
        <v>19.52</v>
      </c>
      <c r="G23" s="29"/>
      <c r="H23" s="55">
        <f t="shared" si="0"/>
        <v>0</v>
      </c>
    </row>
    <row r="24" spans="1:14" ht="12.75">
      <c r="A24" s="27">
        <v>0</v>
      </c>
      <c r="B24" s="21" t="s">
        <v>26</v>
      </c>
      <c r="C24" s="122" t="s">
        <v>4</v>
      </c>
      <c r="D24" s="123"/>
      <c r="E24" s="124"/>
      <c r="F24" s="36">
        <v>138.13</v>
      </c>
      <c r="G24" s="29"/>
      <c r="H24" s="55">
        <f t="shared" si="0"/>
        <v>0</v>
      </c>
      <c r="I24" s="156" t="s">
        <v>170</v>
      </c>
      <c r="J24" s="157"/>
      <c r="N24" s="181"/>
    </row>
    <row r="25" spans="1:14" ht="12.75">
      <c r="A25" s="27">
        <v>0</v>
      </c>
      <c r="B25" s="21" t="s">
        <v>27</v>
      </c>
      <c r="C25" s="122" t="s">
        <v>5</v>
      </c>
      <c r="D25" s="123"/>
      <c r="E25" s="124"/>
      <c r="F25" s="37">
        <v>15.35</v>
      </c>
      <c r="G25" s="30"/>
      <c r="H25" s="55">
        <f t="shared" si="0"/>
        <v>0</v>
      </c>
      <c r="I25" s="163"/>
      <c r="J25" s="164"/>
      <c r="N25" s="181"/>
    </row>
    <row r="26" spans="1:14" ht="12.75">
      <c r="A26" s="26"/>
      <c r="B26" s="26"/>
      <c r="C26" s="26"/>
      <c r="D26" s="26"/>
      <c r="E26" s="26"/>
      <c r="F26" s="63" t="s">
        <v>16</v>
      </c>
      <c r="G26" s="64"/>
      <c r="H26" s="65">
        <f>SUM(H14:H25)</f>
        <v>0</v>
      </c>
      <c r="I26" s="163"/>
      <c r="J26" s="164"/>
      <c r="N26" s="181"/>
    </row>
    <row r="27" spans="1:14" ht="13.5" thickBot="1">
      <c r="A27" s="26"/>
      <c r="B27" s="26"/>
      <c r="C27" s="26"/>
      <c r="D27" s="26"/>
      <c r="E27" s="26"/>
      <c r="F27" s="66"/>
      <c r="G27" s="67"/>
      <c r="H27" s="68"/>
      <c r="I27" s="163"/>
      <c r="J27" s="164"/>
      <c r="N27" s="181"/>
    </row>
    <row r="28" spans="1:14" ht="13.5" thickBot="1">
      <c r="A28" s="69" t="s">
        <v>42</v>
      </c>
      <c r="B28" s="70"/>
      <c r="C28" s="70"/>
      <c r="D28" s="70"/>
      <c r="E28" s="70"/>
      <c r="F28" s="71"/>
      <c r="G28" s="71"/>
      <c r="H28" s="72"/>
      <c r="I28" s="175"/>
      <c r="J28" s="176"/>
      <c r="N28" s="181"/>
    </row>
    <row r="29" spans="1:14" ht="13.5" thickBot="1">
      <c r="A29" s="73">
        <v>0</v>
      </c>
      <c r="B29" s="74" t="s">
        <v>116</v>
      </c>
      <c r="C29" s="142" t="s">
        <v>117</v>
      </c>
      <c r="D29" s="143"/>
      <c r="E29" s="76"/>
      <c r="F29" s="61">
        <v>49</v>
      </c>
      <c r="G29" s="77"/>
      <c r="H29" s="55">
        <f aca="true" t="shared" si="1" ref="H29:H48">IF(A29="","",A29*F29)</f>
        <v>0</v>
      </c>
      <c r="I29" s="183"/>
      <c r="J29" s="183"/>
      <c r="K29" s="184"/>
      <c r="N29" s="181"/>
    </row>
    <row r="30" spans="1:14" ht="12.75">
      <c r="A30" s="73">
        <v>0</v>
      </c>
      <c r="B30" s="74" t="s">
        <v>132</v>
      </c>
      <c r="C30" s="142" t="s">
        <v>133</v>
      </c>
      <c r="D30" s="143"/>
      <c r="E30" s="76"/>
      <c r="F30" s="61">
        <v>190.9993</v>
      </c>
      <c r="G30" s="78"/>
      <c r="H30" s="55">
        <f t="shared" si="1"/>
        <v>0</v>
      </c>
      <c r="I30" s="156" t="s">
        <v>171</v>
      </c>
      <c r="J30" s="185"/>
      <c r="K30" s="184"/>
      <c r="N30" s="181"/>
    </row>
    <row r="31" spans="1:14" ht="12.75">
      <c r="A31" s="73">
        <v>0</v>
      </c>
      <c r="B31" s="31" t="s">
        <v>100</v>
      </c>
      <c r="C31" s="79" t="s">
        <v>103</v>
      </c>
      <c r="D31" s="80"/>
      <c r="E31" s="81"/>
      <c r="F31" s="61">
        <v>79.7467</v>
      </c>
      <c r="G31" s="82"/>
      <c r="H31" s="55">
        <f t="shared" si="1"/>
        <v>0</v>
      </c>
      <c r="I31" s="186"/>
      <c r="J31" s="187"/>
      <c r="K31" s="184"/>
      <c r="N31" s="181"/>
    </row>
    <row r="32" spans="1:14" ht="13.5" thickBot="1">
      <c r="A32" s="73">
        <v>0</v>
      </c>
      <c r="B32" s="83" t="s">
        <v>60</v>
      </c>
      <c r="C32" s="84" t="s">
        <v>104</v>
      </c>
      <c r="D32" s="20"/>
      <c r="E32" s="85"/>
      <c r="F32" s="61">
        <v>205.9303</v>
      </c>
      <c r="G32" s="82"/>
      <c r="H32" s="55">
        <f t="shared" si="1"/>
        <v>0</v>
      </c>
      <c r="I32" s="188"/>
      <c r="J32" s="189"/>
      <c r="N32" s="181"/>
    </row>
    <row r="33" spans="1:14" ht="12.75">
      <c r="A33" s="73">
        <v>0</v>
      </c>
      <c r="B33" s="83" t="s">
        <v>61</v>
      </c>
      <c r="C33" s="84" t="s">
        <v>105</v>
      </c>
      <c r="D33" s="20"/>
      <c r="E33" s="85"/>
      <c r="F33" s="61">
        <v>484.2027</v>
      </c>
      <c r="G33" s="82"/>
      <c r="H33" s="55">
        <f t="shared" si="1"/>
        <v>0</v>
      </c>
      <c r="N33" s="181"/>
    </row>
    <row r="34" spans="1:14" ht="12.75">
      <c r="A34" s="73">
        <v>0</v>
      </c>
      <c r="B34" s="83" t="s">
        <v>28</v>
      </c>
      <c r="C34" s="149" t="s">
        <v>106</v>
      </c>
      <c r="D34" s="149"/>
      <c r="E34" s="149"/>
      <c r="F34" s="61">
        <v>256.3433</v>
      </c>
      <c r="G34" s="82"/>
      <c r="H34" s="55">
        <f t="shared" si="1"/>
        <v>0</v>
      </c>
      <c r="I34" s="174" t="s">
        <v>172</v>
      </c>
      <c r="N34" s="181"/>
    </row>
    <row r="35" spans="1:8" ht="13.5" customHeight="1">
      <c r="A35" s="73">
        <v>0</v>
      </c>
      <c r="B35" s="84" t="s">
        <v>107</v>
      </c>
      <c r="C35" s="84" t="s">
        <v>108</v>
      </c>
      <c r="D35" s="20"/>
      <c r="E35" s="85"/>
      <c r="F35" s="61">
        <v>224</v>
      </c>
      <c r="G35" s="82"/>
      <c r="H35" s="55">
        <f t="shared" si="1"/>
        <v>0</v>
      </c>
    </row>
    <row r="36" spans="1:8" ht="12.75">
      <c r="A36" s="73">
        <v>0</v>
      </c>
      <c r="B36" s="86" t="s">
        <v>118</v>
      </c>
      <c r="C36" s="87" t="s">
        <v>119</v>
      </c>
      <c r="D36" s="88"/>
      <c r="E36" s="89"/>
      <c r="F36" s="61">
        <v>136.9592</v>
      </c>
      <c r="G36" s="82"/>
      <c r="H36" s="55">
        <f t="shared" si="1"/>
        <v>0</v>
      </c>
    </row>
    <row r="37" spans="1:8" ht="12.75">
      <c r="A37" s="73">
        <v>0</v>
      </c>
      <c r="B37" s="32" t="s">
        <v>101</v>
      </c>
      <c r="C37" s="79" t="s">
        <v>109</v>
      </c>
      <c r="D37" s="88"/>
      <c r="E37" s="90"/>
      <c r="F37" s="61">
        <v>128.9755</v>
      </c>
      <c r="G37" s="82"/>
      <c r="H37" s="55">
        <f t="shared" si="1"/>
        <v>0</v>
      </c>
    </row>
    <row r="38" spans="1:8" ht="12.75">
      <c r="A38" s="73">
        <v>0</v>
      </c>
      <c r="B38" s="24" t="s">
        <v>110</v>
      </c>
      <c r="C38" s="24" t="s">
        <v>111</v>
      </c>
      <c r="D38" s="91"/>
      <c r="E38" s="92" t="s">
        <v>71</v>
      </c>
      <c r="F38" s="93">
        <v>1.89</v>
      </c>
      <c r="G38" s="82"/>
      <c r="H38" s="55">
        <f t="shared" si="1"/>
        <v>0</v>
      </c>
    </row>
    <row r="39" spans="1:8" ht="12.75">
      <c r="A39" s="73">
        <v>0</v>
      </c>
      <c r="B39" s="83" t="s">
        <v>134</v>
      </c>
      <c r="C39" s="122" t="s">
        <v>63</v>
      </c>
      <c r="D39" s="123"/>
      <c r="E39" s="124"/>
      <c r="F39" s="61">
        <v>142.29</v>
      </c>
      <c r="G39" s="29"/>
      <c r="H39" s="55">
        <f t="shared" si="1"/>
        <v>0</v>
      </c>
    </row>
    <row r="40" spans="1:8" ht="12.75">
      <c r="A40" s="73">
        <v>0</v>
      </c>
      <c r="B40" s="21" t="s">
        <v>29</v>
      </c>
      <c r="C40" s="125" t="s">
        <v>112</v>
      </c>
      <c r="D40" s="123"/>
      <c r="E40" s="124"/>
      <c r="F40" s="61">
        <v>150.3885</v>
      </c>
      <c r="G40" s="29"/>
      <c r="H40" s="55">
        <f t="shared" si="1"/>
        <v>0</v>
      </c>
    </row>
    <row r="41" spans="1:8" ht="12.75">
      <c r="A41" s="73">
        <v>0</v>
      </c>
      <c r="B41" s="21" t="s">
        <v>30</v>
      </c>
      <c r="C41" s="125" t="s">
        <v>113</v>
      </c>
      <c r="D41" s="123"/>
      <c r="E41" s="124"/>
      <c r="F41" s="61">
        <v>572</v>
      </c>
      <c r="G41" s="29"/>
      <c r="H41" s="55">
        <f t="shared" si="1"/>
        <v>0</v>
      </c>
    </row>
    <row r="42" spans="1:8" ht="12.75">
      <c r="A42" s="73">
        <v>0</v>
      </c>
      <c r="B42" s="21" t="s">
        <v>31</v>
      </c>
      <c r="C42" s="122" t="s">
        <v>6</v>
      </c>
      <c r="D42" s="123"/>
      <c r="E42" s="124"/>
      <c r="F42" s="61">
        <v>31.3501</v>
      </c>
      <c r="G42" s="29"/>
      <c r="H42" s="55">
        <f t="shared" si="1"/>
        <v>0</v>
      </c>
    </row>
    <row r="43" spans="1:8" ht="12.75">
      <c r="A43" s="73">
        <v>0</v>
      </c>
      <c r="B43" s="21" t="s">
        <v>32</v>
      </c>
      <c r="C43" s="122" t="s">
        <v>7</v>
      </c>
      <c r="D43" s="123"/>
      <c r="E43" s="124"/>
      <c r="F43" s="61">
        <v>24.7703</v>
      </c>
      <c r="G43" s="29"/>
      <c r="H43" s="55">
        <f t="shared" si="1"/>
        <v>0</v>
      </c>
    </row>
    <row r="44" spans="1:8" ht="12.75">
      <c r="A44" s="73">
        <v>0</v>
      </c>
      <c r="B44" s="21" t="s">
        <v>33</v>
      </c>
      <c r="C44" s="122" t="s">
        <v>8</v>
      </c>
      <c r="D44" s="123"/>
      <c r="E44" s="124"/>
      <c r="F44" s="61">
        <v>25.8138</v>
      </c>
      <c r="G44" s="29"/>
      <c r="H44" s="55">
        <f t="shared" si="1"/>
        <v>0</v>
      </c>
    </row>
    <row r="45" spans="1:8" ht="12.75">
      <c r="A45" s="73">
        <v>0</v>
      </c>
      <c r="B45" s="21" t="s">
        <v>34</v>
      </c>
      <c r="C45" s="122" t="s">
        <v>9</v>
      </c>
      <c r="D45" s="123"/>
      <c r="E45" s="124"/>
      <c r="F45" s="61">
        <v>21.37</v>
      </c>
      <c r="G45" s="29"/>
      <c r="H45" s="55">
        <f t="shared" si="1"/>
        <v>0</v>
      </c>
    </row>
    <row r="46" spans="1:8" ht="12.75">
      <c r="A46" s="73">
        <v>0</v>
      </c>
      <c r="B46" s="21" t="s">
        <v>35</v>
      </c>
      <c r="C46" s="122" t="s">
        <v>10</v>
      </c>
      <c r="D46" s="123"/>
      <c r="E46" s="124"/>
      <c r="F46" s="61">
        <v>22.9541</v>
      </c>
      <c r="G46" s="29"/>
      <c r="H46" s="55">
        <f t="shared" si="1"/>
        <v>0</v>
      </c>
    </row>
    <row r="47" spans="1:8" ht="12.75">
      <c r="A47" s="73">
        <v>0</v>
      </c>
      <c r="B47" s="21" t="s">
        <v>36</v>
      </c>
      <c r="C47" s="122" t="s">
        <v>11</v>
      </c>
      <c r="D47" s="123"/>
      <c r="E47" s="124"/>
      <c r="F47" s="61">
        <v>22.92</v>
      </c>
      <c r="G47" s="29"/>
      <c r="H47" s="55">
        <f t="shared" si="1"/>
        <v>0</v>
      </c>
    </row>
    <row r="48" spans="1:8" ht="12.75">
      <c r="A48" s="73">
        <v>0</v>
      </c>
      <c r="B48" s="22" t="s">
        <v>64</v>
      </c>
      <c r="C48" s="25" t="s">
        <v>114</v>
      </c>
      <c r="D48" s="44"/>
      <c r="E48" s="45"/>
      <c r="F48" s="61">
        <v>93.5323</v>
      </c>
      <c r="G48" s="30"/>
      <c r="H48" s="55">
        <f t="shared" si="1"/>
        <v>0</v>
      </c>
    </row>
    <row r="49" spans="1:8" ht="13.5" thickBot="1">
      <c r="A49" s="26"/>
      <c r="B49" s="26"/>
      <c r="C49" s="26"/>
      <c r="D49" s="26"/>
      <c r="E49" s="26"/>
      <c r="F49" s="63" t="s">
        <v>16</v>
      </c>
      <c r="G49" s="64"/>
      <c r="H49" s="65">
        <f>SUM(H29:H48)</f>
        <v>0</v>
      </c>
    </row>
    <row r="50" spans="1:17" ht="15" thickBot="1">
      <c r="A50" s="94"/>
      <c r="B50" s="6"/>
      <c r="C50" s="6"/>
      <c r="D50" s="6"/>
      <c r="E50" s="6"/>
      <c r="I50" s="190" t="s">
        <v>173</v>
      </c>
      <c r="J50" s="185"/>
      <c r="L50" s="191" t="s">
        <v>174</v>
      </c>
      <c r="M50" s="192"/>
      <c r="N50" s="192"/>
      <c r="O50" s="192"/>
      <c r="P50" s="192"/>
      <c r="Q50" s="193"/>
    </row>
    <row r="51" spans="1:10" ht="13.5" thickBot="1">
      <c r="A51" s="47" t="s">
        <v>135</v>
      </c>
      <c r="B51" s="49"/>
      <c r="C51" s="49"/>
      <c r="D51" s="49"/>
      <c r="E51" s="49"/>
      <c r="F51" s="95"/>
      <c r="G51" s="95"/>
      <c r="H51" s="96"/>
      <c r="I51" s="194"/>
      <c r="J51" s="195"/>
    </row>
    <row r="52" spans="1:10" ht="13.5" thickBot="1">
      <c r="A52" s="97">
        <v>0</v>
      </c>
      <c r="B52" s="98" t="s">
        <v>37</v>
      </c>
      <c r="C52" s="136" t="s">
        <v>65</v>
      </c>
      <c r="D52" s="137"/>
      <c r="E52" s="100" t="s">
        <v>51</v>
      </c>
      <c r="F52" s="38">
        <v>2505</v>
      </c>
      <c r="G52" s="101"/>
      <c r="H52" s="55">
        <f aca="true" t="shared" si="2" ref="H52:H77">IF(A52="","",A52*F52)</f>
        <v>0</v>
      </c>
      <c r="I52" s="196"/>
      <c r="J52" s="197"/>
    </row>
    <row r="53" spans="1:8" ht="12.75">
      <c r="A53" s="97">
        <v>0</v>
      </c>
      <c r="B53" s="98" t="s">
        <v>66</v>
      </c>
      <c r="C53" s="122" t="s">
        <v>67</v>
      </c>
      <c r="D53" s="134"/>
      <c r="E53" s="135"/>
      <c r="F53" s="35">
        <v>128.93</v>
      </c>
      <c r="G53" s="29"/>
      <c r="H53" s="55">
        <f t="shared" si="2"/>
        <v>0</v>
      </c>
    </row>
    <row r="54" spans="1:8" ht="12.75">
      <c r="A54" s="97">
        <v>0</v>
      </c>
      <c r="B54" s="21" t="s">
        <v>38</v>
      </c>
      <c r="C54" s="125" t="s">
        <v>136</v>
      </c>
      <c r="D54" s="123"/>
      <c r="E54" s="124"/>
      <c r="F54" s="39">
        <v>1122.74</v>
      </c>
      <c r="G54" s="29"/>
      <c r="H54" s="55">
        <f t="shared" si="2"/>
        <v>0</v>
      </c>
    </row>
    <row r="55" spans="1:8" ht="12.75">
      <c r="A55" s="97">
        <v>0</v>
      </c>
      <c r="B55" s="21" t="s">
        <v>137</v>
      </c>
      <c r="C55" s="20" t="s">
        <v>138</v>
      </c>
      <c r="D55" s="19"/>
      <c r="E55" s="45"/>
      <c r="F55" s="35">
        <v>756.87</v>
      </c>
      <c r="G55" s="29"/>
      <c r="H55" s="55">
        <f t="shared" si="2"/>
        <v>0</v>
      </c>
    </row>
    <row r="56" spans="1:8" ht="12.75">
      <c r="A56" s="97">
        <v>0</v>
      </c>
      <c r="B56" s="83" t="s">
        <v>139</v>
      </c>
      <c r="C56" s="26" t="s">
        <v>140</v>
      </c>
      <c r="D56" s="33"/>
      <c r="E56" s="99"/>
      <c r="F56" s="35">
        <v>654.58</v>
      </c>
      <c r="G56" s="29"/>
      <c r="H56" s="55">
        <f t="shared" si="2"/>
        <v>0</v>
      </c>
    </row>
    <row r="57" spans="1:8" ht="12.75">
      <c r="A57" s="97">
        <v>0</v>
      </c>
      <c r="B57" s="21" t="s">
        <v>39</v>
      </c>
      <c r="C57" s="122" t="s">
        <v>68</v>
      </c>
      <c r="D57" s="123"/>
      <c r="E57" s="124"/>
      <c r="F57" s="61">
        <v>499.4712</v>
      </c>
      <c r="G57" s="29"/>
      <c r="H57" s="55">
        <f t="shared" si="2"/>
        <v>0</v>
      </c>
    </row>
    <row r="58" spans="1:8" ht="12.75">
      <c r="A58" s="97">
        <v>0</v>
      </c>
      <c r="B58" s="21" t="s">
        <v>40</v>
      </c>
      <c r="C58" s="122" t="s">
        <v>69</v>
      </c>
      <c r="D58" s="123"/>
      <c r="E58" s="124"/>
      <c r="F58" s="61">
        <v>197.337</v>
      </c>
      <c r="G58" s="101"/>
      <c r="H58" s="55">
        <f t="shared" si="2"/>
        <v>0</v>
      </c>
    </row>
    <row r="59" spans="1:8" ht="12.75">
      <c r="A59" s="97">
        <v>0</v>
      </c>
      <c r="B59" s="21" t="s">
        <v>41</v>
      </c>
      <c r="C59" s="122" t="s">
        <v>12</v>
      </c>
      <c r="D59" s="123"/>
      <c r="E59" s="124"/>
      <c r="F59" s="61">
        <v>698.9301</v>
      </c>
      <c r="G59" s="29"/>
      <c r="H59" s="55">
        <f t="shared" si="2"/>
        <v>0</v>
      </c>
    </row>
    <row r="60" spans="1:8" ht="12.75">
      <c r="A60" s="97">
        <v>0</v>
      </c>
      <c r="B60" s="21" t="s">
        <v>20</v>
      </c>
      <c r="C60" s="122" t="s">
        <v>13</v>
      </c>
      <c r="D60" s="123"/>
      <c r="E60" s="124"/>
      <c r="F60" s="36">
        <v>14.18</v>
      </c>
      <c r="G60" s="103"/>
      <c r="H60" s="55">
        <f t="shared" si="2"/>
        <v>0</v>
      </c>
    </row>
    <row r="61" spans="1:8" ht="12.75">
      <c r="A61" s="97">
        <v>0</v>
      </c>
      <c r="B61" s="21" t="s">
        <v>19</v>
      </c>
      <c r="C61" s="122" t="s">
        <v>14</v>
      </c>
      <c r="D61" s="123"/>
      <c r="E61" s="124"/>
      <c r="F61" s="40">
        <v>65.51</v>
      </c>
      <c r="G61" s="103"/>
      <c r="H61" s="55">
        <f t="shared" si="2"/>
        <v>0</v>
      </c>
    </row>
    <row r="62" spans="1:9" ht="13.5" customHeight="1">
      <c r="A62" s="97">
        <v>0</v>
      </c>
      <c r="B62" s="21" t="s">
        <v>18</v>
      </c>
      <c r="C62" s="122" t="s">
        <v>70</v>
      </c>
      <c r="D62" s="123"/>
      <c r="E62" s="124"/>
      <c r="F62" s="35">
        <v>33.35</v>
      </c>
      <c r="G62" s="103"/>
      <c r="H62" s="55">
        <f t="shared" si="2"/>
        <v>0</v>
      </c>
      <c r="I62" s="174" t="s">
        <v>175</v>
      </c>
    </row>
    <row r="63" spans="1:9" ht="13.5" customHeight="1">
      <c r="A63" s="97">
        <v>0</v>
      </c>
      <c r="B63" s="104" t="s">
        <v>141</v>
      </c>
      <c r="C63" s="150" t="s">
        <v>142</v>
      </c>
      <c r="D63" s="151"/>
      <c r="E63" s="152"/>
      <c r="F63" s="35">
        <v>122.17</v>
      </c>
      <c r="G63" s="103"/>
      <c r="H63" s="55">
        <f t="shared" si="2"/>
        <v>0</v>
      </c>
      <c r="I63" s="174" t="s">
        <v>176</v>
      </c>
    </row>
    <row r="64" spans="1:8" ht="13.5" customHeight="1">
      <c r="A64" s="97">
        <v>0</v>
      </c>
      <c r="B64" s="105" t="s">
        <v>143</v>
      </c>
      <c r="C64" s="153" t="s">
        <v>115</v>
      </c>
      <c r="D64" s="134"/>
      <c r="E64" s="135"/>
      <c r="F64" s="35">
        <v>86.24</v>
      </c>
      <c r="G64" s="106"/>
      <c r="H64" s="55">
        <f t="shared" si="2"/>
        <v>0</v>
      </c>
    </row>
    <row r="65" spans="1:9" ht="13.5" customHeight="1">
      <c r="A65" s="97">
        <v>0</v>
      </c>
      <c r="B65" s="107" t="s">
        <v>80</v>
      </c>
      <c r="C65" s="23" t="s">
        <v>81</v>
      </c>
      <c r="D65" s="44"/>
      <c r="E65" s="108"/>
      <c r="F65" s="61">
        <v>69.9747</v>
      </c>
      <c r="G65" s="106"/>
      <c r="H65" s="55">
        <f t="shared" si="2"/>
        <v>0</v>
      </c>
      <c r="I65" s="174" t="s">
        <v>177</v>
      </c>
    </row>
    <row r="66" spans="1:8" ht="13.5" customHeight="1">
      <c r="A66" s="97">
        <v>0</v>
      </c>
      <c r="B66" s="109" t="s">
        <v>82</v>
      </c>
      <c r="C66" s="23" t="s">
        <v>83</v>
      </c>
      <c r="D66" s="44"/>
      <c r="E66" s="108"/>
      <c r="F66" s="61">
        <v>133.0144</v>
      </c>
      <c r="G66" s="106"/>
      <c r="H66" s="55">
        <f t="shared" si="2"/>
        <v>0</v>
      </c>
    </row>
    <row r="67" spans="1:8" ht="13.5" customHeight="1">
      <c r="A67" s="97">
        <v>0</v>
      </c>
      <c r="B67" s="110" t="s">
        <v>98</v>
      </c>
      <c r="C67" s="83" t="s">
        <v>102</v>
      </c>
      <c r="D67" s="23"/>
      <c r="E67" s="21"/>
      <c r="F67" s="61">
        <v>10</v>
      </c>
      <c r="G67" s="106"/>
      <c r="H67" s="55">
        <f t="shared" si="2"/>
        <v>0</v>
      </c>
    </row>
    <row r="68" spans="1:8" ht="13.5" customHeight="1">
      <c r="A68" s="97">
        <v>0</v>
      </c>
      <c r="B68" s="22" t="s">
        <v>78</v>
      </c>
      <c r="C68" s="23" t="s">
        <v>79</v>
      </c>
      <c r="D68" s="23"/>
      <c r="E68" s="23"/>
      <c r="F68" s="61">
        <v>326.016</v>
      </c>
      <c r="G68" s="106"/>
      <c r="H68" s="55">
        <f t="shared" si="2"/>
        <v>0</v>
      </c>
    </row>
    <row r="69" spans="1:8" ht="13.5" customHeight="1">
      <c r="A69" s="97">
        <v>0</v>
      </c>
      <c r="B69" s="75" t="s">
        <v>76</v>
      </c>
      <c r="C69" s="23" t="s">
        <v>77</v>
      </c>
      <c r="D69" s="23"/>
      <c r="E69" s="21"/>
      <c r="F69" s="40">
        <v>24</v>
      </c>
      <c r="G69" s="106"/>
      <c r="H69" s="55">
        <f t="shared" si="2"/>
        <v>0</v>
      </c>
    </row>
    <row r="70" spans="1:8" ht="13.5" customHeight="1">
      <c r="A70" s="97">
        <v>0</v>
      </c>
      <c r="B70" s="102" t="s">
        <v>74</v>
      </c>
      <c r="C70" s="23" t="s">
        <v>75</v>
      </c>
      <c r="D70" s="23"/>
      <c r="E70" s="21"/>
      <c r="F70" s="40">
        <v>75.84</v>
      </c>
      <c r="G70" s="106"/>
      <c r="H70" s="55">
        <f t="shared" si="2"/>
        <v>0</v>
      </c>
    </row>
    <row r="71" spans="1:8" ht="12.75">
      <c r="A71" s="97">
        <v>0</v>
      </c>
      <c r="B71" s="24" t="s">
        <v>97</v>
      </c>
      <c r="C71" s="24" t="s">
        <v>144</v>
      </c>
      <c r="D71" s="21"/>
      <c r="E71" s="21"/>
      <c r="F71" s="35">
        <v>4.88</v>
      </c>
      <c r="G71" s="111"/>
      <c r="H71" s="55">
        <f t="shared" si="2"/>
        <v>0</v>
      </c>
    </row>
    <row r="72" spans="1:8" ht="12.75">
      <c r="A72" s="18">
        <v>0</v>
      </c>
      <c r="B72" s="15" t="s">
        <v>84</v>
      </c>
      <c r="C72" s="14" t="s">
        <v>85</v>
      </c>
      <c r="D72" s="14"/>
      <c r="E72" s="14"/>
      <c r="F72" s="61">
        <v>129</v>
      </c>
      <c r="G72" s="7"/>
      <c r="H72" s="8">
        <f t="shared" si="2"/>
        <v>0</v>
      </c>
    </row>
    <row r="73" spans="1:8" ht="12.75">
      <c r="A73" s="18">
        <v>0</v>
      </c>
      <c r="B73" s="15" t="s">
        <v>87</v>
      </c>
      <c r="C73" s="14" t="s">
        <v>86</v>
      </c>
      <c r="D73" s="14"/>
      <c r="E73" s="14"/>
      <c r="F73" s="61">
        <v>136</v>
      </c>
      <c r="G73" s="7"/>
      <c r="H73" s="8">
        <f t="shared" si="2"/>
        <v>0</v>
      </c>
    </row>
    <row r="74" spans="1:8" ht="12.75">
      <c r="A74" s="18">
        <v>0</v>
      </c>
      <c r="B74" s="15" t="s">
        <v>89</v>
      </c>
      <c r="C74" s="14" t="s">
        <v>88</v>
      </c>
      <c r="D74" s="14"/>
      <c r="E74" s="14"/>
      <c r="F74" s="61">
        <v>129.33</v>
      </c>
      <c r="G74" s="7"/>
      <c r="H74" s="8">
        <f t="shared" si="2"/>
        <v>0</v>
      </c>
    </row>
    <row r="75" spans="1:8" ht="12.75">
      <c r="A75" s="18">
        <v>0</v>
      </c>
      <c r="B75" s="15" t="s">
        <v>91</v>
      </c>
      <c r="C75" s="14" t="s">
        <v>90</v>
      </c>
      <c r="D75" s="14"/>
      <c r="E75" s="14"/>
      <c r="F75" s="61">
        <v>93.1533</v>
      </c>
      <c r="G75" s="7"/>
      <c r="H75" s="8">
        <f t="shared" si="2"/>
        <v>0</v>
      </c>
    </row>
    <row r="76" spans="1:8" ht="12.75">
      <c r="A76" s="18">
        <v>0</v>
      </c>
      <c r="B76" s="15" t="s">
        <v>92</v>
      </c>
      <c r="C76" s="14" t="s">
        <v>93</v>
      </c>
      <c r="D76" s="14"/>
      <c r="E76" s="14"/>
      <c r="F76" s="61">
        <v>91.0741</v>
      </c>
      <c r="G76" s="7"/>
      <c r="H76" s="8">
        <f t="shared" si="2"/>
        <v>0</v>
      </c>
    </row>
    <row r="77" spans="1:8" ht="12.75">
      <c r="A77" s="18">
        <v>0</v>
      </c>
      <c r="B77" s="15" t="s">
        <v>95</v>
      </c>
      <c r="C77" s="14" t="s">
        <v>94</v>
      </c>
      <c r="D77" s="14"/>
      <c r="E77" s="14"/>
      <c r="F77" s="61">
        <v>54.48</v>
      </c>
      <c r="G77" s="7"/>
      <c r="H77" s="8">
        <f t="shared" si="2"/>
        <v>0</v>
      </c>
    </row>
    <row r="78" spans="1:8" ht="14.25">
      <c r="A78" s="6" t="s">
        <v>50</v>
      </c>
      <c r="F78" s="112" t="s">
        <v>16</v>
      </c>
      <c r="G78" s="113"/>
      <c r="H78" s="114">
        <f>SUM(H52:H77)</f>
        <v>0</v>
      </c>
    </row>
    <row r="79" spans="1:8" ht="15.75">
      <c r="A79" s="94" t="s">
        <v>52</v>
      </c>
      <c r="B79" s="6"/>
      <c r="C79" s="115" t="s">
        <v>145</v>
      </c>
      <c r="D79" s="41"/>
      <c r="E79" s="116" t="s">
        <v>43</v>
      </c>
      <c r="F79" s="117"/>
      <c r="G79" s="117"/>
      <c r="H79" s="118">
        <f>SUM(H78+H49+H26)</f>
        <v>0</v>
      </c>
    </row>
    <row r="80" spans="1:8" ht="24.75" customHeight="1">
      <c r="A80" s="119" t="s">
        <v>146</v>
      </c>
      <c r="B80" s="6"/>
      <c r="C80" s="6"/>
      <c r="D80" s="6"/>
      <c r="E80" s="6"/>
      <c r="F80" s="6"/>
      <c r="G80" s="6"/>
      <c r="H80" s="6"/>
    </row>
    <row r="81" spans="1:8" ht="19.5" customHeight="1" thickBot="1">
      <c r="A81" s="94" t="s">
        <v>147</v>
      </c>
      <c r="B81" s="6"/>
      <c r="C81" s="6" t="s">
        <v>148</v>
      </c>
      <c r="D81" s="6" t="s">
        <v>149</v>
      </c>
      <c r="E81" s="144"/>
      <c r="F81" s="145"/>
      <c r="G81" s="145"/>
      <c r="H81" s="145"/>
    </row>
    <row r="82" spans="1:8" ht="19.5" customHeight="1">
      <c r="A82" s="94" t="s">
        <v>150</v>
      </c>
      <c r="B82" s="6"/>
      <c r="C82" s="6"/>
      <c r="D82" s="6" t="s">
        <v>151</v>
      </c>
      <c r="E82" s="6"/>
      <c r="F82" s="6"/>
      <c r="G82" s="6"/>
      <c r="H82" s="6"/>
    </row>
    <row r="83" spans="1:8" ht="18" customHeight="1">
      <c r="A83" s="94" t="s">
        <v>152</v>
      </c>
      <c r="B83" s="6"/>
      <c r="C83" s="6" t="s">
        <v>153</v>
      </c>
      <c r="D83" s="6"/>
      <c r="E83" s="6"/>
      <c r="F83" s="146" t="s">
        <v>154</v>
      </c>
      <c r="G83" s="147"/>
      <c r="H83" s="147"/>
    </row>
    <row r="84" ht="18" customHeight="1">
      <c r="A84" s="119" t="s">
        <v>155</v>
      </c>
    </row>
  </sheetData>
  <sheetProtection password="F086" sheet="1"/>
  <mergeCells count="48">
    <mergeCell ref="I50:J52"/>
    <mergeCell ref="I2:J8"/>
    <mergeCell ref="J10:K10"/>
    <mergeCell ref="I11:J22"/>
    <mergeCell ref="U11:W17"/>
    <mergeCell ref="I24:J28"/>
    <mergeCell ref="I30:J32"/>
    <mergeCell ref="F83:H83"/>
    <mergeCell ref="F8:H8"/>
    <mergeCell ref="C34:E34"/>
    <mergeCell ref="C39:E39"/>
    <mergeCell ref="C62:E62"/>
    <mergeCell ref="C63:E63"/>
    <mergeCell ref="C64:E64"/>
    <mergeCell ref="C21:E21"/>
    <mergeCell ref="C23:E23"/>
    <mergeCell ref="C61:E61"/>
    <mergeCell ref="C59:E59"/>
    <mergeCell ref="C57:E57"/>
    <mergeCell ref="C58:E58"/>
    <mergeCell ref="C54:E54"/>
    <mergeCell ref="E81:H81"/>
    <mergeCell ref="F6:H6"/>
    <mergeCell ref="C24:E24"/>
    <mergeCell ref="C25:E25"/>
    <mergeCell ref="C29:D29"/>
    <mergeCell ref="C30:D30"/>
    <mergeCell ref="C60:E60"/>
    <mergeCell ref="C53:E53"/>
    <mergeCell ref="C52:D52"/>
    <mergeCell ref="C47:E47"/>
    <mergeCell ref="C41:E41"/>
    <mergeCell ref="C42:E42"/>
    <mergeCell ref="C14:E14"/>
    <mergeCell ref="C15:E15"/>
    <mergeCell ref="C16:E16"/>
    <mergeCell ref="C17:E17"/>
    <mergeCell ref="C43:E43"/>
    <mergeCell ref="C44:E44"/>
    <mergeCell ref="C45:E45"/>
    <mergeCell ref="C46:E46"/>
    <mergeCell ref="C40:E40"/>
    <mergeCell ref="A2:H2"/>
    <mergeCell ref="F4:H4"/>
    <mergeCell ref="F5:H5"/>
    <mergeCell ref="B6:D6"/>
    <mergeCell ref="F7:H7"/>
    <mergeCell ref="B7:D7"/>
  </mergeCells>
  <hyperlinks>
    <hyperlink ref="A79" r:id="rId1" display="Ted.Swansegar@ky.gov        "/>
    <hyperlink ref="A80" r:id="rId2" display="Grant.DeRossett@ky.gov"/>
    <hyperlink ref="A81" r:id="rId3" display="Adam.proctor@ky.gov"/>
    <hyperlink ref="A82" r:id="rId4" display="Jessica.goodwin@ky.gov"/>
    <hyperlink ref="A83" r:id="rId5" display="Charlie.weitzel@ky.gov"/>
    <hyperlink ref="A84" r:id="rId6" display="Shannon.riddle@ky.gov"/>
  </hyperlinks>
  <printOptions horizontalCentered="1" verticalCentered="1"/>
  <pageMargins left="0.75" right="0.5" top="0.5" bottom="0.5" header="0.5" footer="0"/>
  <pageSetup horizontalDpi="600" verticalDpi="600" orientation="portrait" scale="53" r:id="rId7"/>
  <headerFooter alignWithMargins="0">
    <oddHeader>&amp;LJeff Wolfe - Director&amp;C&amp;"Arial,Bold"&amp;14        DIVISION OF TRAFFIC OPERATIONS&amp;RPhone (502) 564-3020
FAX (502) 564-3532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KYTC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KYTC</dc:creator>
  <cp:keywords/>
  <dc:description/>
  <cp:lastModifiedBy>ted.swansegar</cp:lastModifiedBy>
  <cp:lastPrinted>2011-06-08T14:04:00Z</cp:lastPrinted>
  <dcterms:created xsi:type="dcterms:W3CDTF">2003-04-28T15:34:42Z</dcterms:created>
  <dcterms:modified xsi:type="dcterms:W3CDTF">2018-02-08T12:59:07Z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Year">
    <vt:lpwstr>2017</vt:lpwstr>
  </property>
  <property fmtid="{D5CDD505-2E9C-101B-9397-08002B2CF9AE}" pid="3" name="Category">
    <vt:lpwstr>KYTC Supplied Traffic Signal Equipment</vt:lpwstr>
  </property>
</Properties>
</file>